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3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4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5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imu\OneDrive\デスクトップ\デスクトップアイコン（仮収納）\"/>
    </mc:Choice>
  </mc:AlternateContent>
  <xr:revisionPtr revIDLastSave="0" documentId="8_{A5BA7871-AD56-4159-AC50-B95C148DB34E}" xr6:coauthVersionLast="47" xr6:coauthVersionMax="47" xr10:uidLastSave="{00000000-0000-0000-0000-000000000000}"/>
  <bookViews>
    <workbookView xWindow="33720" yWindow="-120" windowWidth="29040" windowHeight="15840" xr2:uid="{1478AE20-63A0-44E3-AFFB-189AF9D66065}"/>
  </bookViews>
  <sheets>
    <sheet name="売上急落の再現" sheetId="7" r:id="rId1"/>
    <sheet name="誤差項なし" sheetId="13" r:id="rId2"/>
    <sheet name="0&lt;α&lt;1で収束する理由 " sheetId="8" r:id="rId3"/>
    <sheet name="AR(p)" sheetId="1" r:id="rId4"/>
    <sheet name="MA(q) " sheetId="2" r:id="rId5"/>
    <sheet name="ARMA(p,q)  " sheetId="3" r:id="rId6"/>
    <sheet name="一覧" sheetId="6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7" l="1"/>
  <c r="D16" i="7"/>
  <c r="D67" i="8"/>
  <c r="E67" i="8"/>
  <c r="F67" i="8"/>
  <c r="G67" i="8"/>
  <c r="H67" i="8"/>
  <c r="I67" i="8"/>
  <c r="J67" i="8"/>
  <c r="K67" i="8"/>
  <c r="D68" i="8"/>
  <c r="E68" i="8"/>
  <c r="F68" i="8"/>
  <c r="G68" i="8"/>
  <c r="H68" i="8"/>
  <c r="I68" i="8"/>
  <c r="J68" i="8"/>
  <c r="K68" i="8"/>
  <c r="D69" i="8"/>
  <c r="E69" i="8"/>
  <c r="F69" i="8"/>
  <c r="G69" i="8"/>
  <c r="H69" i="8"/>
  <c r="I69" i="8"/>
  <c r="J69" i="8"/>
  <c r="K69" i="8"/>
  <c r="D70" i="8"/>
  <c r="E70" i="8"/>
  <c r="F70" i="8"/>
  <c r="G70" i="8"/>
  <c r="H70" i="8"/>
  <c r="I70" i="8"/>
  <c r="J70" i="8"/>
  <c r="K70" i="8"/>
  <c r="D71" i="8"/>
  <c r="E71" i="8"/>
  <c r="F71" i="8"/>
  <c r="G71" i="8"/>
  <c r="H71" i="8"/>
  <c r="I71" i="8"/>
  <c r="J71" i="8"/>
  <c r="K71" i="8"/>
  <c r="D72" i="8"/>
  <c r="E72" i="8"/>
  <c r="F72" i="8"/>
  <c r="G72" i="8"/>
  <c r="H72" i="8"/>
  <c r="I72" i="8"/>
  <c r="J72" i="8"/>
  <c r="K72" i="8"/>
  <c r="D73" i="8"/>
  <c r="E73" i="8"/>
  <c r="F73" i="8"/>
  <c r="G73" i="8"/>
  <c r="H73" i="8"/>
  <c r="I73" i="8"/>
  <c r="J73" i="8"/>
  <c r="K73" i="8"/>
  <c r="D74" i="8"/>
  <c r="E74" i="8"/>
  <c r="F74" i="8"/>
  <c r="G74" i="8"/>
  <c r="H74" i="8"/>
  <c r="I74" i="8"/>
  <c r="J74" i="8"/>
  <c r="K74" i="8"/>
  <c r="D75" i="8"/>
  <c r="E75" i="8"/>
  <c r="F75" i="8"/>
  <c r="G75" i="8"/>
  <c r="H75" i="8"/>
  <c r="I75" i="8"/>
  <c r="J75" i="8"/>
  <c r="K75" i="8"/>
  <c r="D76" i="8"/>
  <c r="E76" i="8"/>
  <c r="F76" i="8"/>
  <c r="G76" i="8"/>
  <c r="H76" i="8"/>
  <c r="I76" i="8"/>
  <c r="J76" i="8"/>
  <c r="K76" i="8"/>
  <c r="D77" i="8"/>
  <c r="E77" i="8"/>
  <c r="F77" i="8"/>
  <c r="G77" i="8"/>
  <c r="H77" i="8"/>
  <c r="I77" i="8"/>
  <c r="J77" i="8"/>
  <c r="K77" i="8"/>
  <c r="D78" i="8"/>
  <c r="E78" i="8"/>
  <c r="F78" i="8"/>
  <c r="G78" i="8"/>
  <c r="H78" i="8"/>
  <c r="I78" i="8"/>
  <c r="J78" i="8"/>
  <c r="K78" i="8"/>
  <c r="D79" i="8"/>
  <c r="E79" i="8"/>
  <c r="F79" i="8"/>
  <c r="G79" i="8"/>
  <c r="H79" i="8"/>
  <c r="I79" i="8"/>
  <c r="J79" i="8"/>
  <c r="K79" i="8"/>
  <c r="D80" i="8"/>
  <c r="E80" i="8"/>
  <c r="F80" i="8"/>
  <c r="G80" i="8"/>
  <c r="H80" i="8"/>
  <c r="I80" i="8"/>
  <c r="J80" i="8"/>
  <c r="K80" i="8"/>
  <c r="D81" i="8"/>
  <c r="E81" i="8"/>
  <c r="F81" i="8"/>
  <c r="G81" i="8"/>
  <c r="H81" i="8"/>
  <c r="I81" i="8"/>
  <c r="J81" i="8"/>
  <c r="K81" i="8"/>
  <c r="D82" i="8"/>
  <c r="E82" i="8"/>
  <c r="F82" i="8"/>
  <c r="G82" i="8"/>
  <c r="H82" i="8"/>
  <c r="I82" i="8"/>
  <c r="J82" i="8"/>
  <c r="K82" i="8"/>
  <c r="D83" i="8"/>
  <c r="E83" i="8"/>
  <c r="F83" i="8"/>
  <c r="G83" i="8"/>
  <c r="H83" i="8"/>
  <c r="I83" i="8"/>
  <c r="J83" i="8"/>
  <c r="K83" i="8"/>
  <c r="D84" i="8"/>
  <c r="E84" i="8"/>
  <c r="F84" i="8"/>
  <c r="G84" i="8"/>
  <c r="H84" i="8"/>
  <c r="I84" i="8"/>
  <c r="J84" i="8"/>
  <c r="K84" i="8"/>
  <c r="D85" i="8"/>
  <c r="E85" i="8"/>
  <c r="F85" i="8"/>
  <c r="G85" i="8"/>
  <c r="H85" i="8"/>
  <c r="I85" i="8"/>
  <c r="J85" i="8"/>
  <c r="K85" i="8"/>
  <c r="D86" i="8"/>
  <c r="E86" i="8"/>
  <c r="F86" i="8"/>
  <c r="G86" i="8"/>
  <c r="H86" i="8"/>
  <c r="I86" i="8"/>
  <c r="J86" i="8"/>
  <c r="K86" i="8"/>
  <c r="D87" i="8"/>
  <c r="E87" i="8"/>
  <c r="F87" i="8"/>
  <c r="G87" i="8"/>
  <c r="H87" i="8"/>
  <c r="I87" i="8"/>
  <c r="J87" i="8"/>
  <c r="K87" i="8"/>
  <c r="D88" i="8"/>
  <c r="E88" i="8"/>
  <c r="F88" i="8"/>
  <c r="G88" i="8"/>
  <c r="H88" i="8"/>
  <c r="I88" i="8"/>
  <c r="J88" i="8"/>
  <c r="K88" i="8"/>
  <c r="D89" i="8"/>
  <c r="E89" i="8"/>
  <c r="F89" i="8"/>
  <c r="G89" i="8"/>
  <c r="H89" i="8"/>
  <c r="I89" i="8"/>
  <c r="J89" i="8"/>
  <c r="K89" i="8"/>
  <c r="D90" i="8"/>
  <c r="E90" i="8"/>
  <c r="F90" i="8"/>
  <c r="G90" i="8"/>
  <c r="H90" i="8"/>
  <c r="I90" i="8"/>
  <c r="J90" i="8"/>
  <c r="K90" i="8"/>
  <c r="D91" i="8"/>
  <c r="E91" i="8"/>
  <c r="F91" i="8"/>
  <c r="G91" i="8"/>
  <c r="H91" i="8"/>
  <c r="I91" i="8"/>
  <c r="J91" i="8"/>
  <c r="K91" i="8"/>
  <c r="D92" i="8"/>
  <c r="E92" i="8"/>
  <c r="F92" i="8"/>
  <c r="G92" i="8"/>
  <c r="H92" i="8"/>
  <c r="I92" i="8"/>
  <c r="J92" i="8"/>
  <c r="K92" i="8"/>
  <c r="D93" i="8"/>
  <c r="E93" i="8"/>
  <c r="F93" i="8"/>
  <c r="G93" i="8"/>
  <c r="H93" i="8"/>
  <c r="I93" i="8"/>
  <c r="J93" i="8"/>
  <c r="K93" i="8"/>
  <c r="D94" i="8"/>
  <c r="E94" i="8"/>
  <c r="F94" i="8"/>
  <c r="G94" i="8"/>
  <c r="H94" i="8"/>
  <c r="I94" i="8"/>
  <c r="J94" i="8"/>
  <c r="K94" i="8"/>
  <c r="D95" i="8"/>
  <c r="E95" i="8"/>
  <c r="F95" i="8"/>
  <c r="G95" i="8"/>
  <c r="H95" i="8"/>
  <c r="I95" i="8"/>
  <c r="J95" i="8"/>
  <c r="K95" i="8"/>
  <c r="D96" i="8"/>
  <c r="E96" i="8"/>
  <c r="F96" i="8"/>
  <c r="G96" i="8"/>
  <c r="H96" i="8"/>
  <c r="I96" i="8"/>
  <c r="J96" i="8"/>
  <c r="K96" i="8"/>
  <c r="D97" i="8"/>
  <c r="E97" i="8"/>
  <c r="F97" i="8"/>
  <c r="G97" i="8"/>
  <c r="H97" i="8"/>
  <c r="I97" i="8"/>
  <c r="J97" i="8"/>
  <c r="K97" i="8"/>
  <c r="D98" i="8"/>
  <c r="E98" i="8"/>
  <c r="F98" i="8"/>
  <c r="G98" i="8"/>
  <c r="H98" i="8"/>
  <c r="I98" i="8"/>
  <c r="J98" i="8"/>
  <c r="K98" i="8"/>
  <c r="D99" i="8"/>
  <c r="E99" i="8"/>
  <c r="F99" i="8"/>
  <c r="G99" i="8"/>
  <c r="H99" i="8"/>
  <c r="I99" i="8"/>
  <c r="J99" i="8"/>
  <c r="K99" i="8"/>
  <c r="D100" i="8"/>
  <c r="E100" i="8"/>
  <c r="F100" i="8"/>
  <c r="G100" i="8"/>
  <c r="H100" i="8"/>
  <c r="I100" i="8"/>
  <c r="J100" i="8"/>
  <c r="K100" i="8"/>
  <c r="D101" i="8"/>
  <c r="E101" i="8"/>
  <c r="F101" i="8"/>
  <c r="G101" i="8"/>
  <c r="H101" i="8"/>
  <c r="I101" i="8"/>
  <c r="J101" i="8"/>
  <c r="K101" i="8"/>
  <c r="D102" i="8"/>
  <c r="E102" i="8"/>
  <c r="F102" i="8"/>
  <c r="G102" i="8"/>
  <c r="H102" i="8"/>
  <c r="I102" i="8"/>
  <c r="J102" i="8"/>
  <c r="K102" i="8"/>
  <c r="D103" i="8"/>
  <c r="E103" i="8"/>
  <c r="F103" i="8"/>
  <c r="G103" i="8"/>
  <c r="H103" i="8"/>
  <c r="I103" i="8"/>
  <c r="J103" i="8"/>
  <c r="K103" i="8"/>
  <c r="D104" i="8"/>
  <c r="E104" i="8"/>
  <c r="F104" i="8"/>
  <c r="G104" i="8"/>
  <c r="H104" i="8"/>
  <c r="I104" i="8"/>
  <c r="J104" i="8"/>
  <c r="K104" i="8"/>
  <c r="D105" i="8"/>
  <c r="E105" i="8"/>
  <c r="F105" i="8"/>
  <c r="G105" i="8"/>
  <c r="H105" i="8"/>
  <c r="I105" i="8"/>
  <c r="J105" i="8"/>
  <c r="K105" i="8"/>
  <c r="D106" i="8"/>
  <c r="E106" i="8"/>
  <c r="F106" i="8"/>
  <c r="G106" i="8"/>
  <c r="H106" i="8"/>
  <c r="I106" i="8"/>
  <c r="J106" i="8"/>
  <c r="K106" i="8"/>
  <c r="D107" i="8"/>
  <c r="E107" i="8"/>
  <c r="F107" i="8"/>
  <c r="G107" i="8"/>
  <c r="H107" i="8"/>
  <c r="I107" i="8"/>
  <c r="J107" i="8"/>
  <c r="K107" i="8"/>
  <c r="D108" i="8"/>
  <c r="E108" i="8"/>
  <c r="F108" i="8"/>
  <c r="G108" i="8"/>
  <c r="H108" i="8"/>
  <c r="I108" i="8"/>
  <c r="J108" i="8"/>
  <c r="K108" i="8"/>
  <c r="D109" i="8"/>
  <c r="E109" i="8"/>
  <c r="F109" i="8"/>
  <c r="G109" i="8"/>
  <c r="H109" i="8"/>
  <c r="I109" i="8"/>
  <c r="J109" i="8"/>
  <c r="K109" i="8"/>
  <c r="D110" i="8"/>
  <c r="E110" i="8"/>
  <c r="F110" i="8"/>
  <c r="G110" i="8"/>
  <c r="H110" i="8"/>
  <c r="I110" i="8"/>
  <c r="J110" i="8"/>
  <c r="K110" i="8"/>
  <c r="D111" i="8"/>
  <c r="E111" i="8"/>
  <c r="F111" i="8"/>
  <c r="G111" i="8"/>
  <c r="H111" i="8"/>
  <c r="I111" i="8"/>
  <c r="J111" i="8"/>
  <c r="K111" i="8"/>
  <c r="D112" i="8"/>
  <c r="E112" i="8"/>
  <c r="F112" i="8"/>
  <c r="G112" i="8"/>
  <c r="H112" i="8"/>
  <c r="I112" i="8"/>
  <c r="J112" i="8"/>
  <c r="K112" i="8"/>
  <c r="D113" i="8"/>
  <c r="E113" i="8"/>
  <c r="F113" i="8"/>
  <c r="G113" i="8"/>
  <c r="H113" i="8"/>
  <c r="I113" i="8"/>
  <c r="J113" i="8"/>
  <c r="K113" i="8"/>
  <c r="D114" i="8"/>
  <c r="E114" i="8"/>
  <c r="F114" i="8"/>
  <c r="G114" i="8"/>
  <c r="H114" i="8"/>
  <c r="I114" i="8"/>
  <c r="J114" i="8"/>
  <c r="K114" i="8"/>
  <c r="D115" i="8"/>
  <c r="E115" i="8"/>
  <c r="F115" i="8"/>
  <c r="G115" i="8"/>
  <c r="H115" i="8"/>
  <c r="I115" i="8"/>
  <c r="J115" i="8"/>
  <c r="K115" i="8"/>
  <c r="D116" i="8"/>
  <c r="E116" i="8"/>
  <c r="F116" i="8"/>
  <c r="G116" i="8"/>
  <c r="H116" i="8"/>
  <c r="I116" i="8"/>
  <c r="J116" i="8"/>
  <c r="K116" i="8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7" i="6"/>
  <c r="Q13" i="13"/>
  <c r="Q14" i="13" s="1"/>
  <c r="P13" i="13"/>
  <c r="P14" i="13" s="1"/>
  <c r="P15" i="13" s="1"/>
  <c r="O13" i="13"/>
  <c r="O14" i="13" s="1"/>
  <c r="O15" i="13" s="1"/>
  <c r="O16" i="13" s="1"/>
  <c r="O17" i="13" s="1"/>
  <c r="O18" i="13" s="1"/>
  <c r="O19" i="13" s="1"/>
  <c r="O20" i="13" s="1"/>
  <c r="O21" i="13" s="1"/>
  <c r="O22" i="13" s="1"/>
  <c r="O23" i="13" s="1"/>
  <c r="O24" i="13" s="1"/>
  <c r="O25" i="13" s="1"/>
  <c r="O26" i="13" s="1"/>
  <c r="O27" i="13" s="1"/>
  <c r="O28" i="13" s="1"/>
  <c r="O29" i="13" s="1"/>
  <c r="O30" i="13" s="1"/>
  <c r="O31" i="13" s="1"/>
  <c r="O32" i="13" s="1"/>
  <c r="O33" i="13" s="1"/>
  <c r="O34" i="13" s="1"/>
  <c r="O35" i="13" s="1"/>
  <c r="O36" i="13" s="1"/>
  <c r="O37" i="13" s="1"/>
  <c r="O38" i="13" s="1"/>
  <c r="O39" i="13" s="1"/>
  <c r="O40" i="13" s="1"/>
  <c r="O41" i="13" s="1"/>
  <c r="O42" i="13" s="1"/>
  <c r="O43" i="13" s="1"/>
  <c r="O44" i="13" s="1"/>
  <c r="O45" i="13" s="1"/>
  <c r="O46" i="13" s="1"/>
  <c r="O47" i="13" s="1"/>
  <c r="O48" i="13" s="1"/>
  <c r="O49" i="13" s="1"/>
  <c r="O50" i="13" s="1"/>
  <c r="O51" i="13" s="1"/>
  <c r="O52" i="13" s="1"/>
  <c r="O53" i="13" s="1"/>
  <c r="O54" i="13" s="1"/>
  <c r="O55" i="13" s="1"/>
  <c r="O56" i="13" s="1"/>
  <c r="O57" i="13" s="1"/>
  <c r="O58" i="13" s="1"/>
  <c r="O59" i="13" s="1"/>
  <c r="O60" i="13" s="1"/>
  <c r="O61" i="13" s="1"/>
  <c r="O62" i="13" s="1"/>
  <c r="O63" i="13" s="1"/>
  <c r="O64" i="13" s="1"/>
  <c r="O65" i="13" s="1"/>
  <c r="O66" i="13" s="1"/>
  <c r="O67" i="13" s="1"/>
  <c r="O68" i="13" s="1"/>
  <c r="O69" i="13" s="1"/>
  <c r="O70" i="13" s="1"/>
  <c r="O71" i="13" s="1"/>
  <c r="O72" i="13" s="1"/>
  <c r="O73" i="13" s="1"/>
  <c r="O74" i="13" s="1"/>
  <c r="O75" i="13" s="1"/>
  <c r="O76" i="13" s="1"/>
  <c r="O77" i="13" s="1"/>
  <c r="O78" i="13" s="1"/>
  <c r="O79" i="13" s="1"/>
  <c r="O80" i="13" s="1"/>
  <c r="O81" i="13" s="1"/>
  <c r="O82" i="13" s="1"/>
  <c r="O83" i="13" s="1"/>
  <c r="O84" i="13" s="1"/>
  <c r="O85" i="13" s="1"/>
  <c r="O86" i="13" s="1"/>
  <c r="O87" i="13" s="1"/>
  <c r="O88" i="13" s="1"/>
  <c r="O89" i="13" s="1"/>
  <c r="O90" i="13" s="1"/>
  <c r="O91" i="13" s="1"/>
  <c r="O92" i="13" s="1"/>
  <c r="O93" i="13" s="1"/>
  <c r="O94" i="13" s="1"/>
  <c r="O95" i="13" s="1"/>
  <c r="O96" i="13" s="1"/>
  <c r="O97" i="13" s="1"/>
  <c r="O98" i="13" s="1"/>
  <c r="O99" i="13" s="1"/>
  <c r="O100" i="13" s="1"/>
  <c r="O101" i="13" s="1"/>
  <c r="O102" i="13" s="1"/>
  <c r="O103" i="13" s="1"/>
  <c r="O104" i="13" s="1"/>
  <c r="O105" i="13" s="1"/>
  <c r="O106" i="13" s="1"/>
  <c r="O107" i="13" s="1"/>
  <c r="O108" i="13" s="1"/>
  <c r="O109" i="13" s="1"/>
  <c r="O110" i="13" s="1"/>
  <c r="O111" i="13" s="1"/>
  <c r="O112" i="13" s="1"/>
  <c r="N13" i="13"/>
  <c r="N14" i="13" s="1"/>
  <c r="M13" i="13"/>
  <c r="M14" i="13" s="1"/>
  <c r="J13" i="13"/>
  <c r="J14" i="13" s="1"/>
  <c r="J15" i="13" s="1"/>
  <c r="I13" i="13"/>
  <c r="I14" i="13" s="1"/>
  <c r="I15" i="13" s="1"/>
  <c r="I16" i="13" s="1"/>
  <c r="I17" i="13" s="1"/>
  <c r="I18" i="13" s="1"/>
  <c r="I19" i="13" s="1"/>
  <c r="I20" i="13" s="1"/>
  <c r="I21" i="13" s="1"/>
  <c r="I22" i="13" s="1"/>
  <c r="I23" i="13" s="1"/>
  <c r="I24" i="13" s="1"/>
  <c r="I25" i="13" s="1"/>
  <c r="I26" i="13" s="1"/>
  <c r="I27" i="13" s="1"/>
  <c r="I28" i="13" s="1"/>
  <c r="I29" i="13" s="1"/>
  <c r="I30" i="13" s="1"/>
  <c r="I31" i="13" s="1"/>
  <c r="I32" i="13" s="1"/>
  <c r="I33" i="13" s="1"/>
  <c r="I34" i="13" s="1"/>
  <c r="I35" i="13" s="1"/>
  <c r="I36" i="13" s="1"/>
  <c r="I37" i="13" s="1"/>
  <c r="I38" i="13" s="1"/>
  <c r="I39" i="13" s="1"/>
  <c r="I40" i="13" s="1"/>
  <c r="I41" i="13" s="1"/>
  <c r="I42" i="13" s="1"/>
  <c r="I43" i="13" s="1"/>
  <c r="I44" i="13" s="1"/>
  <c r="I45" i="13" s="1"/>
  <c r="I46" i="13" s="1"/>
  <c r="I47" i="13" s="1"/>
  <c r="I48" i="13" s="1"/>
  <c r="I49" i="13" s="1"/>
  <c r="I50" i="13" s="1"/>
  <c r="I51" i="13" s="1"/>
  <c r="I52" i="13" s="1"/>
  <c r="I53" i="13" s="1"/>
  <c r="I54" i="13" s="1"/>
  <c r="I55" i="13" s="1"/>
  <c r="I56" i="13" s="1"/>
  <c r="I57" i="13" s="1"/>
  <c r="I58" i="13" s="1"/>
  <c r="I59" i="13" s="1"/>
  <c r="I60" i="13" s="1"/>
  <c r="I61" i="13" s="1"/>
  <c r="I62" i="13" s="1"/>
  <c r="I63" i="13" s="1"/>
  <c r="I64" i="13" s="1"/>
  <c r="I65" i="13" s="1"/>
  <c r="I66" i="13" s="1"/>
  <c r="I67" i="13" s="1"/>
  <c r="I68" i="13" s="1"/>
  <c r="I69" i="13" s="1"/>
  <c r="I70" i="13" s="1"/>
  <c r="I71" i="13" s="1"/>
  <c r="I72" i="13" s="1"/>
  <c r="I73" i="13" s="1"/>
  <c r="I74" i="13" s="1"/>
  <c r="I75" i="13" s="1"/>
  <c r="I76" i="13" s="1"/>
  <c r="I77" i="13" s="1"/>
  <c r="I78" i="13" s="1"/>
  <c r="I79" i="13" s="1"/>
  <c r="I80" i="13" s="1"/>
  <c r="I81" i="13" s="1"/>
  <c r="I82" i="13" s="1"/>
  <c r="I83" i="13" s="1"/>
  <c r="I84" i="13" s="1"/>
  <c r="I85" i="13" s="1"/>
  <c r="I86" i="13" s="1"/>
  <c r="I87" i="13" s="1"/>
  <c r="I88" i="13" s="1"/>
  <c r="I89" i="13" s="1"/>
  <c r="I90" i="13" s="1"/>
  <c r="I91" i="13" s="1"/>
  <c r="I92" i="13" s="1"/>
  <c r="I93" i="13" s="1"/>
  <c r="I94" i="13" s="1"/>
  <c r="I95" i="13" s="1"/>
  <c r="I96" i="13" s="1"/>
  <c r="I97" i="13" s="1"/>
  <c r="I98" i="13" s="1"/>
  <c r="I99" i="13" s="1"/>
  <c r="I100" i="13" s="1"/>
  <c r="I101" i="13" s="1"/>
  <c r="I102" i="13" s="1"/>
  <c r="I103" i="13" s="1"/>
  <c r="I104" i="13" s="1"/>
  <c r="I105" i="13" s="1"/>
  <c r="I106" i="13" s="1"/>
  <c r="I107" i="13" s="1"/>
  <c r="I108" i="13" s="1"/>
  <c r="I109" i="13" s="1"/>
  <c r="I110" i="13" s="1"/>
  <c r="I111" i="13" s="1"/>
  <c r="I112" i="13" s="1"/>
  <c r="H13" i="13"/>
  <c r="H14" i="13" s="1"/>
  <c r="E13" i="13"/>
  <c r="E14" i="13" s="1"/>
  <c r="D13" i="13"/>
  <c r="D14" i="13" s="1"/>
  <c r="D15" i="13" s="1"/>
  <c r="C13" i="13"/>
  <c r="C14" i="13" s="1"/>
  <c r="C15" i="13" s="1"/>
  <c r="C16" i="13" s="1"/>
  <c r="C17" i="13" s="1"/>
  <c r="C18" i="13" s="1"/>
  <c r="C19" i="13" s="1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C35" i="13" s="1"/>
  <c r="C36" i="13" s="1"/>
  <c r="C37" i="13" s="1"/>
  <c r="C38" i="13" s="1"/>
  <c r="C39" i="13" s="1"/>
  <c r="C40" i="13" s="1"/>
  <c r="C41" i="13" s="1"/>
  <c r="C42" i="13" s="1"/>
  <c r="C43" i="13" s="1"/>
  <c r="C44" i="13" s="1"/>
  <c r="C45" i="13" s="1"/>
  <c r="C46" i="13" s="1"/>
  <c r="C47" i="13" s="1"/>
  <c r="C48" i="13" s="1"/>
  <c r="C49" i="13" s="1"/>
  <c r="C50" i="13" s="1"/>
  <c r="C51" i="13" s="1"/>
  <c r="C52" i="13" s="1"/>
  <c r="C53" i="13" s="1"/>
  <c r="C54" i="13" s="1"/>
  <c r="C55" i="13" s="1"/>
  <c r="C56" i="13" s="1"/>
  <c r="C57" i="13" s="1"/>
  <c r="C58" i="13" s="1"/>
  <c r="C59" i="13" s="1"/>
  <c r="C60" i="13" s="1"/>
  <c r="C61" i="13" s="1"/>
  <c r="C62" i="13" s="1"/>
  <c r="C63" i="13" s="1"/>
  <c r="C64" i="13" s="1"/>
  <c r="C65" i="13" s="1"/>
  <c r="C66" i="13" s="1"/>
  <c r="C67" i="13" s="1"/>
  <c r="C68" i="13" s="1"/>
  <c r="C69" i="13" s="1"/>
  <c r="C70" i="13" s="1"/>
  <c r="C71" i="13" s="1"/>
  <c r="C72" i="13" s="1"/>
  <c r="C73" i="13" s="1"/>
  <c r="C74" i="13" s="1"/>
  <c r="C75" i="13" s="1"/>
  <c r="C76" i="13" s="1"/>
  <c r="C77" i="13" s="1"/>
  <c r="C78" i="13" s="1"/>
  <c r="C79" i="13" s="1"/>
  <c r="C80" i="13" s="1"/>
  <c r="C81" i="13" s="1"/>
  <c r="C82" i="13" s="1"/>
  <c r="C83" i="13" s="1"/>
  <c r="C84" i="13" s="1"/>
  <c r="C85" i="13" s="1"/>
  <c r="C86" i="13" s="1"/>
  <c r="C87" i="13" s="1"/>
  <c r="C88" i="13" s="1"/>
  <c r="C89" i="13" s="1"/>
  <c r="C90" i="13" s="1"/>
  <c r="C91" i="13" s="1"/>
  <c r="C92" i="13" s="1"/>
  <c r="C93" i="13" s="1"/>
  <c r="C94" i="13" s="1"/>
  <c r="C95" i="13" s="1"/>
  <c r="C96" i="13" s="1"/>
  <c r="C97" i="13" s="1"/>
  <c r="C98" i="13" s="1"/>
  <c r="C99" i="13" s="1"/>
  <c r="C100" i="13" s="1"/>
  <c r="C101" i="13" s="1"/>
  <c r="C102" i="13" s="1"/>
  <c r="C103" i="13" s="1"/>
  <c r="C104" i="13" s="1"/>
  <c r="C105" i="13" s="1"/>
  <c r="C106" i="13" s="1"/>
  <c r="C107" i="13" s="1"/>
  <c r="C108" i="13" s="1"/>
  <c r="C109" i="13" s="1"/>
  <c r="C110" i="13" s="1"/>
  <c r="C111" i="13" s="1"/>
  <c r="C112" i="13" s="1"/>
  <c r="E15" i="13" l="1"/>
  <c r="E16" i="13" s="1"/>
  <c r="E17" i="13" s="1"/>
  <c r="E18" i="13" s="1"/>
  <c r="E19" i="13" s="1"/>
  <c r="E20" i="13" s="1"/>
  <c r="E21" i="13" s="1"/>
  <c r="E22" i="13" s="1"/>
  <c r="E23" i="13" s="1"/>
  <c r="E24" i="13" s="1"/>
  <c r="E25" i="13" s="1"/>
  <c r="E26" i="13" s="1"/>
  <c r="E27" i="13" s="1"/>
  <c r="E28" i="13" s="1"/>
  <c r="E29" i="13" s="1"/>
  <c r="E30" i="13" s="1"/>
  <c r="E31" i="13" s="1"/>
  <c r="E32" i="13" s="1"/>
  <c r="E33" i="13" s="1"/>
  <c r="E34" i="13" s="1"/>
  <c r="E35" i="13" s="1"/>
  <c r="E36" i="13" s="1"/>
  <c r="E37" i="13" s="1"/>
  <c r="E38" i="13" s="1"/>
  <c r="E39" i="13" s="1"/>
  <c r="E40" i="13" s="1"/>
  <c r="E41" i="13" s="1"/>
  <c r="E42" i="13" s="1"/>
  <c r="E43" i="13" s="1"/>
  <c r="E44" i="13" s="1"/>
  <c r="E45" i="13" s="1"/>
  <c r="E46" i="13" s="1"/>
  <c r="E47" i="13" s="1"/>
  <c r="E48" i="13" s="1"/>
  <c r="E49" i="13" s="1"/>
  <c r="E50" i="13" s="1"/>
  <c r="E51" i="13" s="1"/>
  <c r="E52" i="13" s="1"/>
  <c r="E53" i="13" s="1"/>
  <c r="E54" i="13" s="1"/>
  <c r="E55" i="13" s="1"/>
  <c r="E56" i="13" s="1"/>
  <c r="E57" i="13" s="1"/>
  <c r="E58" i="13" s="1"/>
  <c r="E59" i="13" s="1"/>
  <c r="E60" i="13" s="1"/>
  <c r="E61" i="13" s="1"/>
  <c r="E62" i="13" s="1"/>
  <c r="E63" i="13" s="1"/>
  <c r="E64" i="13" s="1"/>
  <c r="E65" i="13" s="1"/>
  <c r="E66" i="13" s="1"/>
  <c r="E67" i="13" s="1"/>
  <c r="E68" i="13" s="1"/>
  <c r="E69" i="13" s="1"/>
  <c r="E70" i="13" s="1"/>
  <c r="E71" i="13" s="1"/>
  <c r="E72" i="13" s="1"/>
  <c r="E73" i="13" s="1"/>
  <c r="E74" i="13" s="1"/>
  <c r="E75" i="13" s="1"/>
  <c r="E76" i="13" s="1"/>
  <c r="E77" i="13" s="1"/>
  <c r="E78" i="13" s="1"/>
  <c r="E79" i="13" s="1"/>
  <c r="E80" i="13" s="1"/>
  <c r="E81" i="13" s="1"/>
  <c r="E82" i="13" s="1"/>
  <c r="E83" i="13" s="1"/>
  <c r="E84" i="13" s="1"/>
  <c r="E85" i="13" s="1"/>
  <c r="E86" i="13" s="1"/>
  <c r="E87" i="13" s="1"/>
  <c r="E88" i="13" s="1"/>
  <c r="E89" i="13" s="1"/>
  <c r="E90" i="13" s="1"/>
  <c r="E91" i="13" s="1"/>
  <c r="E92" i="13" s="1"/>
  <c r="E93" i="13" s="1"/>
  <c r="E94" i="13" s="1"/>
  <c r="E95" i="13" s="1"/>
  <c r="E96" i="13" s="1"/>
  <c r="E97" i="13" s="1"/>
  <c r="E98" i="13" s="1"/>
  <c r="E99" i="13" s="1"/>
  <c r="E100" i="13" s="1"/>
  <c r="E101" i="13" s="1"/>
  <c r="E102" i="13" s="1"/>
  <c r="E103" i="13" s="1"/>
  <c r="E104" i="13" s="1"/>
  <c r="E105" i="13" s="1"/>
  <c r="E106" i="13" s="1"/>
  <c r="E107" i="13" s="1"/>
  <c r="E108" i="13" s="1"/>
  <c r="E109" i="13" s="1"/>
  <c r="E110" i="13" s="1"/>
  <c r="E111" i="13" s="1"/>
  <c r="E112" i="13" s="1"/>
  <c r="Q15" i="13"/>
  <c r="Q16" i="13" s="1"/>
  <c r="Q17" i="13" s="1"/>
  <c r="Q18" i="13" s="1"/>
  <c r="Q19" i="13" s="1"/>
  <c r="Q20" i="13" s="1"/>
  <c r="Q21" i="13" s="1"/>
  <c r="Q22" i="13" s="1"/>
  <c r="Q23" i="13" s="1"/>
  <c r="Q24" i="13" s="1"/>
  <c r="Q25" i="13" s="1"/>
  <c r="Q26" i="13" s="1"/>
  <c r="Q27" i="13" s="1"/>
  <c r="Q28" i="13" s="1"/>
  <c r="Q29" i="13" s="1"/>
  <c r="Q30" i="13" s="1"/>
  <c r="Q31" i="13" s="1"/>
  <c r="Q32" i="13" s="1"/>
  <c r="Q33" i="13" s="1"/>
  <c r="Q34" i="13" s="1"/>
  <c r="Q35" i="13" s="1"/>
  <c r="Q36" i="13" s="1"/>
  <c r="Q37" i="13" s="1"/>
  <c r="Q38" i="13" s="1"/>
  <c r="Q39" i="13" s="1"/>
  <c r="Q40" i="13" s="1"/>
  <c r="Q41" i="13" s="1"/>
  <c r="Q42" i="13" s="1"/>
  <c r="Q43" i="13" s="1"/>
  <c r="Q44" i="13" s="1"/>
  <c r="Q45" i="13" s="1"/>
  <c r="Q46" i="13" s="1"/>
  <c r="Q47" i="13" s="1"/>
  <c r="Q48" i="13" s="1"/>
  <c r="Q49" i="13" s="1"/>
  <c r="Q50" i="13" s="1"/>
  <c r="Q51" i="13" s="1"/>
  <c r="Q52" i="13" s="1"/>
  <c r="Q53" i="13" s="1"/>
  <c r="Q54" i="13" s="1"/>
  <c r="Q55" i="13" s="1"/>
  <c r="Q56" i="13" s="1"/>
  <c r="Q57" i="13" s="1"/>
  <c r="Q58" i="13" s="1"/>
  <c r="Q59" i="13" s="1"/>
  <c r="Q60" i="13" s="1"/>
  <c r="Q61" i="13" s="1"/>
  <c r="Q62" i="13" s="1"/>
  <c r="Q63" i="13" s="1"/>
  <c r="Q64" i="13" s="1"/>
  <c r="Q65" i="13" s="1"/>
  <c r="Q66" i="13" s="1"/>
  <c r="Q67" i="13" s="1"/>
  <c r="Q68" i="13" s="1"/>
  <c r="Q69" i="13" s="1"/>
  <c r="Q70" i="13" s="1"/>
  <c r="Q71" i="13" s="1"/>
  <c r="Q72" i="13" s="1"/>
  <c r="Q73" i="13" s="1"/>
  <c r="Q74" i="13" s="1"/>
  <c r="Q75" i="13" s="1"/>
  <c r="Q76" i="13" s="1"/>
  <c r="Q77" i="13" s="1"/>
  <c r="Q78" i="13" s="1"/>
  <c r="Q79" i="13" s="1"/>
  <c r="Q80" i="13" s="1"/>
  <c r="Q81" i="13" s="1"/>
  <c r="Q82" i="13" s="1"/>
  <c r="Q83" i="13" s="1"/>
  <c r="Q84" i="13" s="1"/>
  <c r="Q85" i="13" s="1"/>
  <c r="Q86" i="13" s="1"/>
  <c r="Q87" i="13" s="1"/>
  <c r="Q88" i="13" s="1"/>
  <c r="Q89" i="13" s="1"/>
  <c r="Q90" i="13" s="1"/>
  <c r="Q91" i="13" s="1"/>
  <c r="Q92" i="13" s="1"/>
  <c r="Q93" i="13" s="1"/>
  <c r="Q94" i="13" s="1"/>
  <c r="Q95" i="13" s="1"/>
  <c r="Q96" i="13" s="1"/>
  <c r="Q97" i="13" s="1"/>
  <c r="Q98" i="13" s="1"/>
  <c r="Q99" i="13" s="1"/>
  <c r="Q100" i="13" s="1"/>
  <c r="Q101" i="13" s="1"/>
  <c r="Q102" i="13" s="1"/>
  <c r="Q103" i="13" s="1"/>
  <c r="Q104" i="13" s="1"/>
  <c r="Q105" i="13" s="1"/>
  <c r="Q106" i="13" s="1"/>
  <c r="Q107" i="13" s="1"/>
  <c r="Q108" i="13" s="1"/>
  <c r="Q109" i="13" s="1"/>
  <c r="Q110" i="13" s="1"/>
  <c r="Q111" i="13" s="1"/>
  <c r="Q112" i="13" s="1"/>
  <c r="H15" i="13"/>
  <c r="H16" i="13" s="1"/>
  <c r="H17" i="13" s="1"/>
  <c r="H18" i="13" s="1"/>
  <c r="H19" i="13" s="1"/>
  <c r="H20" i="13" s="1"/>
  <c r="H21" i="13" s="1"/>
  <c r="H22" i="13" s="1"/>
  <c r="H23" i="13" s="1"/>
  <c r="H24" i="13" s="1"/>
  <c r="H25" i="13" s="1"/>
  <c r="H26" i="13" s="1"/>
  <c r="H27" i="13" s="1"/>
  <c r="H28" i="13" s="1"/>
  <c r="H29" i="13" s="1"/>
  <c r="H30" i="13" s="1"/>
  <c r="H31" i="13" s="1"/>
  <c r="H32" i="13" s="1"/>
  <c r="H33" i="13" s="1"/>
  <c r="H34" i="13" s="1"/>
  <c r="H35" i="13" s="1"/>
  <c r="H36" i="13" s="1"/>
  <c r="H37" i="13" s="1"/>
  <c r="H38" i="13" s="1"/>
  <c r="H39" i="13" s="1"/>
  <c r="H40" i="13" s="1"/>
  <c r="H41" i="13" s="1"/>
  <c r="H42" i="13" s="1"/>
  <c r="H43" i="13" s="1"/>
  <c r="H44" i="13" s="1"/>
  <c r="H45" i="13" s="1"/>
  <c r="H46" i="13" s="1"/>
  <c r="H47" i="13" s="1"/>
  <c r="H48" i="13" s="1"/>
  <c r="H49" i="13" s="1"/>
  <c r="H50" i="13" s="1"/>
  <c r="H51" i="13" s="1"/>
  <c r="H52" i="13" s="1"/>
  <c r="H53" i="13" s="1"/>
  <c r="H54" i="13" s="1"/>
  <c r="H55" i="13" s="1"/>
  <c r="H56" i="13" s="1"/>
  <c r="H57" i="13" s="1"/>
  <c r="H58" i="13" s="1"/>
  <c r="H59" i="13" s="1"/>
  <c r="H60" i="13" s="1"/>
  <c r="H61" i="13" s="1"/>
  <c r="H62" i="13" s="1"/>
  <c r="H63" i="13" s="1"/>
  <c r="H64" i="13" s="1"/>
  <c r="H65" i="13" s="1"/>
  <c r="H66" i="13" s="1"/>
  <c r="H67" i="13" s="1"/>
  <c r="H68" i="13" s="1"/>
  <c r="H69" i="13" s="1"/>
  <c r="H70" i="13" s="1"/>
  <c r="H71" i="13" s="1"/>
  <c r="H72" i="13" s="1"/>
  <c r="H73" i="13" s="1"/>
  <c r="H74" i="13" s="1"/>
  <c r="H75" i="13" s="1"/>
  <c r="H76" i="13" s="1"/>
  <c r="H77" i="13" s="1"/>
  <c r="H78" i="13" s="1"/>
  <c r="H79" i="13" s="1"/>
  <c r="H80" i="13" s="1"/>
  <c r="H81" i="13" s="1"/>
  <c r="H82" i="13" s="1"/>
  <c r="H83" i="13" s="1"/>
  <c r="H84" i="13" s="1"/>
  <c r="H85" i="13" s="1"/>
  <c r="H86" i="13" s="1"/>
  <c r="H87" i="13" s="1"/>
  <c r="H88" i="13" s="1"/>
  <c r="H89" i="13" s="1"/>
  <c r="H90" i="13" s="1"/>
  <c r="H91" i="13" s="1"/>
  <c r="H92" i="13" s="1"/>
  <c r="H93" i="13" s="1"/>
  <c r="H94" i="13" s="1"/>
  <c r="H95" i="13" s="1"/>
  <c r="H96" i="13" s="1"/>
  <c r="H97" i="13" s="1"/>
  <c r="H98" i="13" s="1"/>
  <c r="H99" i="13" s="1"/>
  <c r="H100" i="13" s="1"/>
  <c r="H101" i="13" s="1"/>
  <c r="H102" i="13" s="1"/>
  <c r="H103" i="13" s="1"/>
  <c r="H104" i="13" s="1"/>
  <c r="H105" i="13" s="1"/>
  <c r="H106" i="13" s="1"/>
  <c r="H107" i="13" s="1"/>
  <c r="H108" i="13" s="1"/>
  <c r="H109" i="13" s="1"/>
  <c r="H110" i="13" s="1"/>
  <c r="H111" i="13" s="1"/>
  <c r="H112" i="13" s="1"/>
  <c r="N15" i="13"/>
  <c r="N16" i="13" s="1"/>
  <c r="N17" i="13" s="1"/>
  <c r="N18" i="13" s="1"/>
  <c r="N19" i="13" s="1"/>
  <c r="N20" i="13" s="1"/>
  <c r="N21" i="13" s="1"/>
  <c r="N22" i="13" s="1"/>
  <c r="N23" i="13" s="1"/>
  <c r="N24" i="13" s="1"/>
  <c r="N25" i="13" s="1"/>
  <c r="N26" i="13" s="1"/>
  <c r="N27" i="13" s="1"/>
  <c r="N28" i="13" s="1"/>
  <c r="N29" i="13" s="1"/>
  <c r="N30" i="13" s="1"/>
  <c r="N31" i="13" s="1"/>
  <c r="N32" i="13" s="1"/>
  <c r="N33" i="13" s="1"/>
  <c r="N34" i="13" s="1"/>
  <c r="N35" i="13" s="1"/>
  <c r="N36" i="13" s="1"/>
  <c r="N37" i="13" s="1"/>
  <c r="N38" i="13" s="1"/>
  <c r="N39" i="13" s="1"/>
  <c r="N40" i="13" s="1"/>
  <c r="N41" i="13" s="1"/>
  <c r="N42" i="13" s="1"/>
  <c r="N43" i="13" s="1"/>
  <c r="N44" i="13" s="1"/>
  <c r="N45" i="13" s="1"/>
  <c r="N46" i="13" s="1"/>
  <c r="N47" i="13" s="1"/>
  <c r="N48" i="13" s="1"/>
  <c r="N49" i="13" s="1"/>
  <c r="N50" i="13" s="1"/>
  <c r="N51" i="13" s="1"/>
  <c r="N52" i="13" s="1"/>
  <c r="N53" i="13" s="1"/>
  <c r="N54" i="13" s="1"/>
  <c r="N55" i="13" s="1"/>
  <c r="N56" i="13" s="1"/>
  <c r="N57" i="13" s="1"/>
  <c r="N58" i="13" s="1"/>
  <c r="N59" i="13" s="1"/>
  <c r="N60" i="13" s="1"/>
  <c r="N61" i="13" s="1"/>
  <c r="N62" i="13" s="1"/>
  <c r="N63" i="13" s="1"/>
  <c r="N64" i="13" s="1"/>
  <c r="N65" i="13" s="1"/>
  <c r="N66" i="13" s="1"/>
  <c r="N67" i="13" s="1"/>
  <c r="N68" i="13" s="1"/>
  <c r="N69" i="13" s="1"/>
  <c r="N70" i="13" s="1"/>
  <c r="N71" i="13" s="1"/>
  <c r="N72" i="13" s="1"/>
  <c r="N73" i="13" s="1"/>
  <c r="N74" i="13" s="1"/>
  <c r="N75" i="13" s="1"/>
  <c r="N76" i="13" s="1"/>
  <c r="N77" i="13" s="1"/>
  <c r="N78" i="13" s="1"/>
  <c r="N79" i="13" s="1"/>
  <c r="N80" i="13" s="1"/>
  <c r="N81" i="13" s="1"/>
  <c r="N82" i="13" s="1"/>
  <c r="N83" i="13" s="1"/>
  <c r="N84" i="13" s="1"/>
  <c r="N85" i="13" s="1"/>
  <c r="N86" i="13" s="1"/>
  <c r="N87" i="13" s="1"/>
  <c r="N88" i="13" s="1"/>
  <c r="N89" i="13" s="1"/>
  <c r="N90" i="13" s="1"/>
  <c r="N91" i="13" s="1"/>
  <c r="N92" i="13" s="1"/>
  <c r="N93" i="13" s="1"/>
  <c r="N94" i="13" s="1"/>
  <c r="N95" i="13" s="1"/>
  <c r="N96" i="13" s="1"/>
  <c r="N97" i="13" s="1"/>
  <c r="N98" i="13" s="1"/>
  <c r="N99" i="13" s="1"/>
  <c r="N100" i="13" s="1"/>
  <c r="N101" i="13" s="1"/>
  <c r="N102" i="13" s="1"/>
  <c r="N103" i="13" s="1"/>
  <c r="N104" i="13" s="1"/>
  <c r="N105" i="13" s="1"/>
  <c r="N106" i="13" s="1"/>
  <c r="N107" i="13" s="1"/>
  <c r="N108" i="13" s="1"/>
  <c r="N109" i="13" s="1"/>
  <c r="N110" i="13" s="1"/>
  <c r="N111" i="13" s="1"/>
  <c r="N112" i="13" s="1"/>
  <c r="M15" i="13"/>
  <c r="M16" i="13" s="1"/>
  <c r="M17" i="13" s="1"/>
  <c r="M18" i="13" s="1"/>
  <c r="M19" i="13" s="1"/>
  <c r="M20" i="13" s="1"/>
  <c r="M21" i="13" s="1"/>
  <c r="M22" i="13" s="1"/>
  <c r="M23" i="13" s="1"/>
  <c r="M24" i="13" s="1"/>
  <c r="M25" i="13" s="1"/>
  <c r="M26" i="13" s="1"/>
  <c r="M27" i="13" s="1"/>
  <c r="M28" i="13" s="1"/>
  <c r="M29" i="13" s="1"/>
  <c r="M30" i="13" s="1"/>
  <c r="M31" i="13" s="1"/>
  <c r="M32" i="13" s="1"/>
  <c r="M33" i="13" s="1"/>
  <c r="M34" i="13" s="1"/>
  <c r="M35" i="13" s="1"/>
  <c r="M36" i="13" s="1"/>
  <c r="M37" i="13" s="1"/>
  <c r="M38" i="13" s="1"/>
  <c r="M39" i="13" s="1"/>
  <c r="M40" i="13" s="1"/>
  <c r="M41" i="13" s="1"/>
  <c r="M42" i="13" s="1"/>
  <c r="M43" i="13" s="1"/>
  <c r="M44" i="13" s="1"/>
  <c r="M45" i="13" s="1"/>
  <c r="M46" i="13" s="1"/>
  <c r="M47" i="13" s="1"/>
  <c r="M48" i="13" s="1"/>
  <c r="M49" i="13" s="1"/>
  <c r="M50" i="13" s="1"/>
  <c r="M51" i="13" s="1"/>
  <c r="M52" i="13" s="1"/>
  <c r="M53" i="13" s="1"/>
  <c r="M54" i="13" s="1"/>
  <c r="M55" i="13" s="1"/>
  <c r="M56" i="13" s="1"/>
  <c r="M57" i="13" s="1"/>
  <c r="M58" i="13" s="1"/>
  <c r="M59" i="13" s="1"/>
  <c r="M60" i="13" s="1"/>
  <c r="M61" i="13" s="1"/>
  <c r="M62" i="13" s="1"/>
  <c r="M63" i="13" s="1"/>
  <c r="M64" i="13" s="1"/>
  <c r="M65" i="13" s="1"/>
  <c r="M66" i="13" s="1"/>
  <c r="M67" i="13" s="1"/>
  <c r="M68" i="13" s="1"/>
  <c r="M69" i="13" s="1"/>
  <c r="M70" i="13" s="1"/>
  <c r="M71" i="13" s="1"/>
  <c r="M72" i="13" s="1"/>
  <c r="M73" i="13" s="1"/>
  <c r="M74" i="13" s="1"/>
  <c r="M75" i="13" s="1"/>
  <c r="M76" i="13" s="1"/>
  <c r="M77" i="13" s="1"/>
  <c r="M78" i="13" s="1"/>
  <c r="M79" i="13" s="1"/>
  <c r="M80" i="13" s="1"/>
  <c r="M81" i="13" s="1"/>
  <c r="M82" i="13" s="1"/>
  <c r="M83" i="13" s="1"/>
  <c r="M84" i="13" s="1"/>
  <c r="M85" i="13" s="1"/>
  <c r="M86" i="13" s="1"/>
  <c r="M87" i="13" s="1"/>
  <c r="M88" i="13" s="1"/>
  <c r="M89" i="13" s="1"/>
  <c r="M90" i="13" s="1"/>
  <c r="M91" i="13" s="1"/>
  <c r="M92" i="13" s="1"/>
  <c r="M93" i="13" s="1"/>
  <c r="M94" i="13" s="1"/>
  <c r="M95" i="13" s="1"/>
  <c r="M96" i="13" s="1"/>
  <c r="M97" i="13" s="1"/>
  <c r="M98" i="13" s="1"/>
  <c r="M99" i="13" s="1"/>
  <c r="M100" i="13" s="1"/>
  <c r="M101" i="13" s="1"/>
  <c r="M102" i="13" s="1"/>
  <c r="M103" i="13" s="1"/>
  <c r="M104" i="13" s="1"/>
  <c r="M105" i="13" s="1"/>
  <c r="M106" i="13" s="1"/>
  <c r="M107" i="13" s="1"/>
  <c r="M108" i="13" s="1"/>
  <c r="M109" i="13" s="1"/>
  <c r="M110" i="13" s="1"/>
  <c r="M111" i="13" s="1"/>
  <c r="M112" i="13" s="1"/>
  <c r="P16" i="13"/>
  <c r="P17" i="13" s="1"/>
  <c r="P18" i="13" s="1"/>
  <c r="P19" i="13" s="1"/>
  <c r="P20" i="13" s="1"/>
  <c r="P21" i="13" s="1"/>
  <c r="P22" i="13" s="1"/>
  <c r="P23" i="13" s="1"/>
  <c r="P24" i="13" s="1"/>
  <c r="P25" i="13" s="1"/>
  <c r="P26" i="13" s="1"/>
  <c r="P27" i="13" s="1"/>
  <c r="P28" i="13" s="1"/>
  <c r="P29" i="13" s="1"/>
  <c r="P30" i="13" s="1"/>
  <c r="P31" i="13" s="1"/>
  <c r="P32" i="13" s="1"/>
  <c r="P33" i="13" s="1"/>
  <c r="P34" i="13" s="1"/>
  <c r="P35" i="13" s="1"/>
  <c r="P36" i="13" s="1"/>
  <c r="P37" i="13" s="1"/>
  <c r="P38" i="13" s="1"/>
  <c r="P39" i="13" s="1"/>
  <c r="P40" i="13" s="1"/>
  <c r="P41" i="13" s="1"/>
  <c r="P42" i="13" s="1"/>
  <c r="P43" i="13" s="1"/>
  <c r="P44" i="13" s="1"/>
  <c r="P45" i="13" s="1"/>
  <c r="P46" i="13" s="1"/>
  <c r="P47" i="13" s="1"/>
  <c r="P48" i="13" s="1"/>
  <c r="P49" i="13" s="1"/>
  <c r="P50" i="13" s="1"/>
  <c r="P51" i="13" s="1"/>
  <c r="P52" i="13" s="1"/>
  <c r="P53" i="13" s="1"/>
  <c r="P54" i="13" s="1"/>
  <c r="P55" i="13" s="1"/>
  <c r="P56" i="13" s="1"/>
  <c r="P57" i="13" s="1"/>
  <c r="P58" i="13" s="1"/>
  <c r="P59" i="13" s="1"/>
  <c r="P60" i="13" s="1"/>
  <c r="P61" i="13" s="1"/>
  <c r="P62" i="13" s="1"/>
  <c r="P63" i="13" s="1"/>
  <c r="P64" i="13" s="1"/>
  <c r="P65" i="13" s="1"/>
  <c r="P66" i="13" s="1"/>
  <c r="P67" i="13" s="1"/>
  <c r="P68" i="13" s="1"/>
  <c r="P69" i="13" s="1"/>
  <c r="P70" i="13" s="1"/>
  <c r="P71" i="13" s="1"/>
  <c r="P72" i="13" s="1"/>
  <c r="P73" i="13" s="1"/>
  <c r="P74" i="13" s="1"/>
  <c r="P75" i="13" s="1"/>
  <c r="P76" i="13" s="1"/>
  <c r="P77" i="13" s="1"/>
  <c r="P78" i="13" s="1"/>
  <c r="P79" i="13" s="1"/>
  <c r="P80" i="13" s="1"/>
  <c r="P81" i="13" s="1"/>
  <c r="P82" i="13" s="1"/>
  <c r="P83" i="13" s="1"/>
  <c r="P84" i="13" s="1"/>
  <c r="P85" i="13" s="1"/>
  <c r="P86" i="13" s="1"/>
  <c r="P87" i="13" s="1"/>
  <c r="P88" i="13" s="1"/>
  <c r="P89" i="13" s="1"/>
  <c r="P90" i="13" s="1"/>
  <c r="P91" i="13" s="1"/>
  <c r="P92" i="13" s="1"/>
  <c r="P93" i="13" s="1"/>
  <c r="P94" i="13" s="1"/>
  <c r="P95" i="13" s="1"/>
  <c r="P96" i="13" s="1"/>
  <c r="P97" i="13" s="1"/>
  <c r="P98" i="13" s="1"/>
  <c r="P99" i="13" s="1"/>
  <c r="P100" i="13" s="1"/>
  <c r="P101" i="13" s="1"/>
  <c r="P102" i="13" s="1"/>
  <c r="P103" i="13" s="1"/>
  <c r="P104" i="13" s="1"/>
  <c r="P105" i="13" s="1"/>
  <c r="P106" i="13" s="1"/>
  <c r="P107" i="13" s="1"/>
  <c r="P108" i="13" s="1"/>
  <c r="P109" i="13" s="1"/>
  <c r="P110" i="13" s="1"/>
  <c r="P111" i="13" s="1"/>
  <c r="P112" i="13" s="1"/>
  <c r="D16" i="13"/>
  <c r="D17" i="13" s="1"/>
  <c r="D18" i="13" s="1"/>
  <c r="D19" i="13" s="1"/>
  <c r="D20" i="13" s="1"/>
  <c r="D21" i="13" s="1"/>
  <c r="D22" i="13" s="1"/>
  <c r="D23" i="13" s="1"/>
  <c r="D24" i="13" s="1"/>
  <c r="D25" i="13" s="1"/>
  <c r="D26" i="13" s="1"/>
  <c r="D27" i="13" s="1"/>
  <c r="D28" i="13" s="1"/>
  <c r="D29" i="13" s="1"/>
  <c r="D30" i="13" s="1"/>
  <c r="D31" i="13" s="1"/>
  <c r="D32" i="13" s="1"/>
  <c r="D33" i="13" s="1"/>
  <c r="D34" i="13" s="1"/>
  <c r="D35" i="13" s="1"/>
  <c r="D36" i="13" s="1"/>
  <c r="D37" i="13" s="1"/>
  <c r="D38" i="13" s="1"/>
  <c r="D39" i="13" s="1"/>
  <c r="D40" i="13" s="1"/>
  <c r="D41" i="13" s="1"/>
  <c r="D42" i="13" s="1"/>
  <c r="D43" i="13" s="1"/>
  <c r="D44" i="13" s="1"/>
  <c r="D45" i="13" s="1"/>
  <c r="D46" i="13" s="1"/>
  <c r="D47" i="13" s="1"/>
  <c r="D48" i="13" s="1"/>
  <c r="D49" i="13" s="1"/>
  <c r="D50" i="13" s="1"/>
  <c r="D51" i="13" s="1"/>
  <c r="D52" i="13" s="1"/>
  <c r="D53" i="13" s="1"/>
  <c r="D54" i="13" s="1"/>
  <c r="D55" i="13" s="1"/>
  <c r="D56" i="13" s="1"/>
  <c r="D57" i="13" s="1"/>
  <c r="D58" i="13" s="1"/>
  <c r="D59" i="13" s="1"/>
  <c r="D60" i="13" s="1"/>
  <c r="D61" i="13" s="1"/>
  <c r="D62" i="13" s="1"/>
  <c r="D63" i="13" s="1"/>
  <c r="D64" i="13" s="1"/>
  <c r="D65" i="13" s="1"/>
  <c r="D66" i="13" s="1"/>
  <c r="D67" i="13" s="1"/>
  <c r="D68" i="13" s="1"/>
  <c r="D69" i="13" s="1"/>
  <c r="D70" i="13" s="1"/>
  <c r="D71" i="13" s="1"/>
  <c r="D72" i="13" s="1"/>
  <c r="D73" i="13" s="1"/>
  <c r="D74" i="13" s="1"/>
  <c r="D75" i="13" s="1"/>
  <c r="D76" i="13" s="1"/>
  <c r="D77" i="13" s="1"/>
  <c r="D78" i="13" s="1"/>
  <c r="D79" i="13" s="1"/>
  <c r="D80" i="13" s="1"/>
  <c r="D81" i="13" s="1"/>
  <c r="D82" i="13" s="1"/>
  <c r="D83" i="13" s="1"/>
  <c r="D84" i="13" s="1"/>
  <c r="D85" i="13" s="1"/>
  <c r="D86" i="13" s="1"/>
  <c r="D87" i="13" s="1"/>
  <c r="D88" i="13" s="1"/>
  <c r="D89" i="13" s="1"/>
  <c r="D90" i="13" s="1"/>
  <c r="D91" i="13" s="1"/>
  <c r="D92" i="13" s="1"/>
  <c r="D93" i="13" s="1"/>
  <c r="D94" i="13" s="1"/>
  <c r="D95" i="13" s="1"/>
  <c r="D96" i="13" s="1"/>
  <c r="D97" i="13" s="1"/>
  <c r="D98" i="13" s="1"/>
  <c r="D99" i="13" s="1"/>
  <c r="D100" i="13" s="1"/>
  <c r="D101" i="13" s="1"/>
  <c r="D102" i="13" s="1"/>
  <c r="D103" i="13" s="1"/>
  <c r="D104" i="13" s="1"/>
  <c r="D105" i="13" s="1"/>
  <c r="D106" i="13" s="1"/>
  <c r="D107" i="13" s="1"/>
  <c r="D108" i="13" s="1"/>
  <c r="D109" i="13" s="1"/>
  <c r="D110" i="13" s="1"/>
  <c r="D111" i="13" s="1"/>
  <c r="D112" i="13" s="1"/>
  <c r="J16" i="13"/>
  <c r="J17" i="13" s="1"/>
  <c r="J18" i="13" s="1"/>
  <c r="J19" i="13" s="1"/>
  <c r="J20" i="13" s="1"/>
  <c r="J21" i="13" s="1"/>
  <c r="J22" i="13" s="1"/>
  <c r="J23" i="13" s="1"/>
  <c r="J24" i="13" s="1"/>
  <c r="J25" i="13" s="1"/>
  <c r="J26" i="13" s="1"/>
  <c r="J27" i="13" s="1"/>
  <c r="J28" i="13" s="1"/>
  <c r="J29" i="13" s="1"/>
  <c r="J30" i="13" s="1"/>
  <c r="J31" i="13" s="1"/>
  <c r="J32" i="13" s="1"/>
  <c r="J33" i="13" s="1"/>
  <c r="J34" i="13" s="1"/>
  <c r="J35" i="13" s="1"/>
  <c r="J36" i="13" s="1"/>
  <c r="J37" i="13" s="1"/>
  <c r="J38" i="13" s="1"/>
  <c r="J39" i="13" s="1"/>
  <c r="J40" i="13" s="1"/>
  <c r="J41" i="13" s="1"/>
  <c r="J42" i="13" s="1"/>
  <c r="J43" i="13" s="1"/>
  <c r="J44" i="13" s="1"/>
  <c r="J45" i="13" s="1"/>
  <c r="J46" i="13" s="1"/>
  <c r="J47" i="13" s="1"/>
  <c r="J48" i="13" s="1"/>
  <c r="J49" i="13" s="1"/>
  <c r="J50" i="13" s="1"/>
  <c r="J51" i="13" s="1"/>
  <c r="J52" i="13" s="1"/>
  <c r="J53" i="13" s="1"/>
  <c r="J54" i="13" s="1"/>
  <c r="J55" i="13" s="1"/>
  <c r="J56" i="13" s="1"/>
  <c r="J57" i="13" s="1"/>
  <c r="J58" i="13" s="1"/>
  <c r="J59" i="13" s="1"/>
  <c r="J60" i="13" s="1"/>
  <c r="J61" i="13" s="1"/>
  <c r="J62" i="13" s="1"/>
  <c r="J63" i="13" s="1"/>
  <c r="J64" i="13" s="1"/>
  <c r="J65" i="13" s="1"/>
  <c r="J66" i="13" s="1"/>
  <c r="J67" i="13" s="1"/>
  <c r="J68" i="13" s="1"/>
  <c r="J69" i="13" s="1"/>
  <c r="J70" i="13" s="1"/>
  <c r="J71" i="13" s="1"/>
  <c r="J72" i="13" s="1"/>
  <c r="J73" i="13" s="1"/>
  <c r="J74" i="13" s="1"/>
  <c r="J75" i="13" s="1"/>
  <c r="J76" i="13" s="1"/>
  <c r="J77" i="13" s="1"/>
  <c r="J78" i="13" s="1"/>
  <c r="J79" i="13" s="1"/>
  <c r="J80" i="13" s="1"/>
  <c r="J81" i="13" s="1"/>
  <c r="J82" i="13" s="1"/>
  <c r="J83" i="13" s="1"/>
  <c r="J84" i="13" s="1"/>
  <c r="J85" i="13" s="1"/>
  <c r="J86" i="13" s="1"/>
  <c r="J87" i="13" s="1"/>
  <c r="J88" i="13" s="1"/>
  <c r="J89" i="13" s="1"/>
  <c r="J90" i="13" s="1"/>
  <c r="J91" i="13" s="1"/>
  <c r="J92" i="13" s="1"/>
  <c r="J93" i="13" s="1"/>
  <c r="J94" i="13" s="1"/>
  <c r="J95" i="13" s="1"/>
  <c r="J96" i="13" s="1"/>
  <c r="J97" i="13" s="1"/>
  <c r="J98" i="13" s="1"/>
  <c r="J99" i="13" s="1"/>
  <c r="J100" i="13" s="1"/>
  <c r="J101" i="13" s="1"/>
  <c r="J102" i="13" s="1"/>
  <c r="J103" i="13" s="1"/>
  <c r="J104" i="13" s="1"/>
  <c r="J105" i="13" s="1"/>
  <c r="J106" i="13" s="1"/>
  <c r="J107" i="13" s="1"/>
  <c r="J108" i="13" s="1"/>
  <c r="J109" i="13" s="1"/>
  <c r="J110" i="13" s="1"/>
  <c r="J111" i="13" s="1"/>
  <c r="J112" i="13" s="1"/>
  <c r="C8" i="13"/>
  <c r="O8" i="13"/>
  <c r="I8" i="13"/>
  <c r="P8" i="13"/>
  <c r="C9" i="13"/>
  <c r="I9" i="13"/>
  <c r="O9" i="13"/>
  <c r="F16" i="8"/>
  <c r="G16" i="8"/>
  <c r="H16" i="8"/>
  <c r="K16" i="8" s="1"/>
  <c r="I16" i="8"/>
  <c r="J16" i="8"/>
  <c r="N9" i="13" l="1"/>
  <c r="P9" i="13"/>
  <c r="J8" i="13"/>
  <c r="D8" i="13"/>
  <c r="N8" i="13"/>
  <c r="H9" i="13"/>
  <c r="E9" i="13"/>
  <c r="J9" i="13"/>
  <c r="D9" i="13"/>
  <c r="M9" i="13"/>
  <c r="Q8" i="13"/>
  <c r="E8" i="13"/>
  <c r="M8" i="13"/>
  <c r="H8" i="13"/>
  <c r="Q9" i="13"/>
  <c r="E17" i="7"/>
  <c r="K17" i="7" s="1"/>
  <c r="E18" i="7"/>
  <c r="K18" i="7" s="1"/>
  <c r="E19" i="7"/>
  <c r="K19" i="7" s="1"/>
  <c r="E20" i="7"/>
  <c r="K20" i="7" s="1"/>
  <c r="E21" i="7"/>
  <c r="K21" i="7" s="1"/>
  <c r="E22" i="7"/>
  <c r="K22" i="7" s="1"/>
  <c r="E23" i="7"/>
  <c r="K23" i="7" s="1"/>
  <c r="E24" i="7"/>
  <c r="K24" i="7" s="1"/>
  <c r="E25" i="7"/>
  <c r="K25" i="7" s="1"/>
  <c r="E26" i="7"/>
  <c r="E27" i="7"/>
  <c r="E28" i="7"/>
  <c r="E29" i="7"/>
  <c r="E30" i="7"/>
  <c r="K30" i="7" s="1"/>
  <c r="E31" i="7"/>
  <c r="K31" i="7" s="1"/>
  <c r="E32" i="7"/>
  <c r="K32" i="7" s="1"/>
  <c r="E33" i="7"/>
  <c r="K33" i="7" s="1"/>
  <c r="E34" i="7"/>
  <c r="K34" i="7" s="1"/>
  <c r="E35" i="7"/>
  <c r="K35" i="7" s="1"/>
  <c r="E36" i="7"/>
  <c r="K36" i="7" s="1"/>
  <c r="E37" i="7"/>
  <c r="K37" i="7" s="1"/>
  <c r="E38" i="7"/>
  <c r="K38" i="7" s="1"/>
  <c r="E39" i="7"/>
  <c r="K39" i="7" s="1"/>
  <c r="E40" i="7"/>
  <c r="K40" i="7" s="1"/>
  <c r="E41" i="7"/>
  <c r="K41" i="7" s="1"/>
  <c r="E42" i="7"/>
  <c r="K42" i="7" s="1"/>
  <c r="E43" i="7"/>
  <c r="K43" i="7" s="1"/>
  <c r="E44" i="7"/>
  <c r="K44" i="7" s="1"/>
  <c r="E45" i="7"/>
  <c r="K45" i="7" s="1"/>
  <c r="E46" i="7"/>
  <c r="K46" i="7" s="1"/>
  <c r="E47" i="7"/>
  <c r="K47" i="7" s="1"/>
  <c r="E48" i="7"/>
  <c r="K48" i="7" s="1"/>
  <c r="E49" i="7"/>
  <c r="K49" i="7" s="1"/>
  <c r="E50" i="7"/>
  <c r="K50" i="7" s="1"/>
  <c r="E51" i="7"/>
  <c r="K51" i="7" s="1"/>
  <c r="E52" i="7"/>
  <c r="K52" i="7" s="1"/>
  <c r="E53" i="7"/>
  <c r="K53" i="7" s="1"/>
  <c r="E54" i="7"/>
  <c r="K54" i="7" s="1"/>
  <c r="E55" i="7"/>
  <c r="K55" i="7" s="1"/>
  <c r="E56" i="7"/>
  <c r="K56" i="7" s="1"/>
  <c r="E57" i="7"/>
  <c r="K57" i="7" s="1"/>
  <c r="E58" i="7"/>
  <c r="K58" i="7" s="1"/>
  <c r="E59" i="7"/>
  <c r="K59" i="7" s="1"/>
  <c r="E60" i="7"/>
  <c r="K60" i="7" s="1"/>
  <c r="E61" i="7"/>
  <c r="K61" i="7" s="1"/>
  <c r="E62" i="7"/>
  <c r="K62" i="7" s="1"/>
  <c r="E63" i="7"/>
  <c r="K63" i="7" s="1"/>
  <c r="E64" i="7"/>
  <c r="K64" i="7" s="1"/>
  <c r="E65" i="7"/>
  <c r="K65" i="7" s="1"/>
  <c r="E66" i="7"/>
  <c r="K66" i="7" s="1"/>
  <c r="E67" i="7"/>
  <c r="K67" i="7" s="1"/>
  <c r="E68" i="7"/>
  <c r="K68" i="7" s="1"/>
  <c r="E69" i="7"/>
  <c r="K69" i="7" s="1"/>
  <c r="E70" i="7"/>
  <c r="K70" i="7" s="1"/>
  <c r="E71" i="7"/>
  <c r="K71" i="7" s="1"/>
  <c r="E72" i="7"/>
  <c r="K72" i="7" s="1"/>
  <c r="E73" i="7"/>
  <c r="K73" i="7" s="1"/>
  <c r="E74" i="7"/>
  <c r="K74" i="7" s="1"/>
  <c r="E75" i="7"/>
  <c r="K75" i="7" s="1"/>
  <c r="E76" i="7"/>
  <c r="K76" i="7" s="1"/>
  <c r="E77" i="7"/>
  <c r="K77" i="7" s="1"/>
  <c r="E78" i="7"/>
  <c r="K78" i="7" s="1"/>
  <c r="E79" i="7"/>
  <c r="K79" i="7" s="1"/>
  <c r="E80" i="7"/>
  <c r="K80" i="7" s="1"/>
  <c r="E81" i="7"/>
  <c r="K81" i="7" s="1"/>
  <c r="E82" i="7"/>
  <c r="K82" i="7" s="1"/>
  <c r="E83" i="7"/>
  <c r="K83" i="7" s="1"/>
  <c r="E84" i="7"/>
  <c r="K84" i="7" s="1"/>
  <c r="E85" i="7"/>
  <c r="K85" i="7" s="1"/>
  <c r="E86" i="7"/>
  <c r="K86" i="7" s="1"/>
  <c r="E87" i="7"/>
  <c r="K87" i="7" s="1"/>
  <c r="E88" i="7"/>
  <c r="K88" i="7" s="1"/>
  <c r="E89" i="7"/>
  <c r="K89" i="7" s="1"/>
  <c r="E90" i="7"/>
  <c r="K90" i="7" s="1"/>
  <c r="E91" i="7"/>
  <c r="K91" i="7" s="1"/>
  <c r="E92" i="7"/>
  <c r="K92" i="7" s="1"/>
  <c r="E93" i="7"/>
  <c r="K93" i="7" s="1"/>
  <c r="E94" i="7"/>
  <c r="K94" i="7" s="1"/>
  <c r="E95" i="7"/>
  <c r="K95" i="7" s="1"/>
  <c r="E96" i="7"/>
  <c r="K96" i="7" s="1"/>
  <c r="E97" i="7"/>
  <c r="K97" i="7" s="1"/>
  <c r="E98" i="7"/>
  <c r="K98" i="7" s="1"/>
  <c r="E99" i="7"/>
  <c r="K99" i="7" s="1"/>
  <c r="E100" i="7"/>
  <c r="K100" i="7" s="1"/>
  <c r="E101" i="7"/>
  <c r="K101" i="7" s="1"/>
  <c r="E102" i="7"/>
  <c r="K102" i="7" s="1"/>
  <c r="E103" i="7"/>
  <c r="K103" i="7" s="1"/>
  <c r="E104" i="7"/>
  <c r="K104" i="7" s="1"/>
  <c r="E105" i="7"/>
  <c r="K105" i="7" s="1"/>
  <c r="E106" i="7"/>
  <c r="K106" i="7" s="1"/>
  <c r="E107" i="7"/>
  <c r="K107" i="7" s="1"/>
  <c r="E108" i="7"/>
  <c r="K108" i="7" s="1"/>
  <c r="E109" i="7"/>
  <c r="K109" i="7" s="1"/>
  <c r="E110" i="7"/>
  <c r="K110" i="7" s="1"/>
  <c r="E111" i="7"/>
  <c r="K111" i="7" s="1"/>
  <c r="E112" i="7"/>
  <c r="K112" i="7" s="1"/>
  <c r="E113" i="7"/>
  <c r="K113" i="7" s="1"/>
  <c r="E114" i="7"/>
  <c r="K114" i="7" s="1"/>
  <c r="E115" i="7"/>
  <c r="K115" i="7" s="1"/>
  <c r="E116" i="7"/>
  <c r="K116" i="7" s="1"/>
  <c r="E16" i="7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18" i="8"/>
  <c r="K17" i="8"/>
  <c r="K16" i="7" l="1"/>
  <c r="D17" i="8"/>
  <c r="E17" i="8"/>
  <c r="D18" i="8"/>
  <c r="E18" i="8"/>
  <c r="D19" i="8"/>
  <c r="E19" i="8"/>
  <c r="D20" i="8"/>
  <c r="E20" i="8"/>
  <c r="D21" i="8"/>
  <c r="E21" i="8"/>
  <c r="D22" i="8"/>
  <c r="E22" i="8"/>
  <c r="D23" i="8"/>
  <c r="E23" i="8"/>
  <c r="D24" i="8"/>
  <c r="E24" i="8"/>
  <c r="D25" i="8"/>
  <c r="E25" i="8"/>
  <c r="D26" i="8"/>
  <c r="E26" i="8"/>
  <c r="D27" i="8"/>
  <c r="E27" i="8"/>
  <c r="D28" i="8"/>
  <c r="E28" i="8"/>
  <c r="D29" i="8"/>
  <c r="E29" i="8"/>
  <c r="D30" i="8"/>
  <c r="E30" i="8"/>
  <c r="D31" i="8"/>
  <c r="E31" i="8"/>
  <c r="D32" i="8"/>
  <c r="E32" i="8"/>
  <c r="D33" i="8"/>
  <c r="E33" i="8"/>
  <c r="D34" i="8"/>
  <c r="E34" i="8"/>
  <c r="D35" i="8"/>
  <c r="E35" i="8"/>
  <c r="D36" i="8"/>
  <c r="E36" i="8"/>
  <c r="D37" i="8"/>
  <c r="E37" i="8"/>
  <c r="D38" i="8"/>
  <c r="E38" i="8"/>
  <c r="D39" i="8"/>
  <c r="E39" i="8"/>
  <c r="D40" i="8"/>
  <c r="E40" i="8"/>
  <c r="D41" i="8"/>
  <c r="E41" i="8"/>
  <c r="D42" i="8"/>
  <c r="E42" i="8"/>
  <c r="D43" i="8"/>
  <c r="E43" i="8"/>
  <c r="D44" i="8"/>
  <c r="E44" i="8"/>
  <c r="D45" i="8"/>
  <c r="E45" i="8"/>
  <c r="D46" i="8"/>
  <c r="E46" i="8"/>
  <c r="D47" i="8"/>
  <c r="E47" i="8"/>
  <c r="D48" i="8"/>
  <c r="E48" i="8"/>
  <c r="D49" i="8"/>
  <c r="E49" i="8"/>
  <c r="D50" i="8"/>
  <c r="E50" i="8"/>
  <c r="D51" i="8"/>
  <c r="E51" i="8"/>
  <c r="D52" i="8"/>
  <c r="E52" i="8"/>
  <c r="D53" i="8"/>
  <c r="E53" i="8"/>
  <c r="D54" i="8"/>
  <c r="E54" i="8"/>
  <c r="D55" i="8"/>
  <c r="E55" i="8"/>
  <c r="D56" i="8"/>
  <c r="E56" i="8"/>
  <c r="D57" i="8"/>
  <c r="E57" i="8"/>
  <c r="D58" i="8"/>
  <c r="E58" i="8"/>
  <c r="D59" i="8"/>
  <c r="E59" i="8"/>
  <c r="D60" i="8"/>
  <c r="E60" i="8"/>
  <c r="D61" i="8"/>
  <c r="E61" i="8"/>
  <c r="D62" i="8"/>
  <c r="E62" i="8"/>
  <c r="D63" i="8"/>
  <c r="E63" i="8"/>
  <c r="D64" i="8"/>
  <c r="E64" i="8"/>
  <c r="D65" i="8"/>
  <c r="E65" i="8"/>
  <c r="D66" i="8"/>
  <c r="E66" i="8"/>
  <c r="D16" i="8"/>
  <c r="E16" i="8"/>
  <c r="F17" i="8"/>
  <c r="G17" i="8"/>
  <c r="H17" i="8"/>
  <c r="I17" i="8"/>
  <c r="J17" i="8"/>
  <c r="F18" i="8"/>
  <c r="G18" i="8"/>
  <c r="H18" i="8"/>
  <c r="I18" i="8"/>
  <c r="J18" i="8"/>
  <c r="F19" i="8"/>
  <c r="G19" i="8"/>
  <c r="H19" i="8"/>
  <c r="I19" i="8"/>
  <c r="J19" i="8"/>
  <c r="F20" i="8"/>
  <c r="G20" i="8"/>
  <c r="H20" i="8"/>
  <c r="I20" i="8"/>
  <c r="J20" i="8"/>
  <c r="F21" i="8"/>
  <c r="G21" i="8"/>
  <c r="H21" i="8"/>
  <c r="I21" i="8"/>
  <c r="J21" i="8"/>
  <c r="F22" i="8"/>
  <c r="G22" i="8"/>
  <c r="H22" i="8"/>
  <c r="I22" i="8"/>
  <c r="J22" i="8"/>
  <c r="F23" i="8"/>
  <c r="G23" i="8"/>
  <c r="H23" i="8"/>
  <c r="I23" i="8"/>
  <c r="J23" i="8"/>
  <c r="F24" i="8"/>
  <c r="G24" i="8"/>
  <c r="H24" i="8"/>
  <c r="I24" i="8"/>
  <c r="J24" i="8"/>
  <c r="F25" i="8"/>
  <c r="G25" i="8"/>
  <c r="H25" i="8"/>
  <c r="I25" i="8"/>
  <c r="J25" i="8"/>
  <c r="F26" i="8"/>
  <c r="G26" i="8"/>
  <c r="H26" i="8"/>
  <c r="I26" i="8"/>
  <c r="J26" i="8"/>
  <c r="F27" i="8"/>
  <c r="G27" i="8"/>
  <c r="H27" i="8"/>
  <c r="I27" i="8"/>
  <c r="J27" i="8"/>
  <c r="F28" i="8"/>
  <c r="G28" i="8"/>
  <c r="H28" i="8"/>
  <c r="I28" i="8"/>
  <c r="J28" i="8"/>
  <c r="F29" i="8"/>
  <c r="G29" i="8"/>
  <c r="H29" i="8"/>
  <c r="I29" i="8"/>
  <c r="J29" i="8"/>
  <c r="F30" i="8"/>
  <c r="G30" i="8"/>
  <c r="H30" i="8"/>
  <c r="I30" i="8"/>
  <c r="J30" i="8"/>
  <c r="F31" i="8"/>
  <c r="G31" i="8"/>
  <c r="H31" i="8"/>
  <c r="I31" i="8"/>
  <c r="J31" i="8"/>
  <c r="F32" i="8"/>
  <c r="G32" i="8"/>
  <c r="H32" i="8"/>
  <c r="I32" i="8"/>
  <c r="J32" i="8"/>
  <c r="F33" i="8"/>
  <c r="G33" i="8"/>
  <c r="H33" i="8"/>
  <c r="I33" i="8"/>
  <c r="J33" i="8"/>
  <c r="F34" i="8"/>
  <c r="G34" i="8"/>
  <c r="H34" i="8"/>
  <c r="I34" i="8"/>
  <c r="J34" i="8"/>
  <c r="F35" i="8"/>
  <c r="G35" i="8"/>
  <c r="H35" i="8"/>
  <c r="I35" i="8"/>
  <c r="J35" i="8"/>
  <c r="F36" i="8"/>
  <c r="G36" i="8"/>
  <c r="H36" i="8"/>
  <c r="I36" i="8"/>
  <c r="J36" i="8"/>
  <c r="F37" i="8"/>
  <c r="G37" i="8"/>
  <c r="H37" i="8"/>
  <c r="I37" i="8"/>
  <c r="J37" i="8"/>
  <c r="F38" i="8"/>
  <c r="G38" i="8"/>
  <c r="H38" i="8"/>
  <c r="I38" i="8"/>
  <c r="J38" i="8"/>
  <c r="F39" i="8"/>
  <c r="G39" i="8"/>
  <c r="H39" i="8"/>
  <c r="I39" i="8"/>
  <c r="J39" i="8"/>
  <c r="F40" i="8"/>
  <c r="G40" i="8"/>
  <c r="H40" i="8"/>
  <c r="I40" i="8"/>
  <c r="J40" i="8"/>
  <c r="F41" i="8"/>
  <c r="G41" i="8"/>
  <c r="H41" i="8"/>
  <c r="I41" i="8"/>
  <c r="J41" i="8"/>
  <c r="F42" i="8"/>
  <c r="G42" i="8"/>
  <c r="H42" i="8"/>
  <c r="I42" i="8"/>
  <c r="J42" i="8"/>
  <c r="F43" i="8"/>
  <c r="G43" i="8"/>
  <c r="H43" i="8"/>
  <c r="I43" i="8"/>
  <c r="J43" i="8"/>
  <c r="F44" i="8"/>
  <c r="G44" i="8"/>
  <c r="H44" i="8"/>
  <c r="I44" i="8"/>
  <c r="J44" i="8"/>
  <c r="F45" i="8"/>
  <c r="G45" i="8"/>
  <c r="H45" i="8"/>
  <c r="I45" i="8"/>
  <c r="J45" i="8"/>
  <c r="F46" i="8"/>
  <c r="G46" i="8"/>
  <c r="H46" i="8"/>
  <c r="I46" i="8"/>
  <c r="J46" i="8"/>
  <c r="F47" i="8"/>
  <c r="G47" i="8"/>
  <c r="H47" i="8"/>
  <c r="I47" i="8"/>
  <c r="J47" i="8"/>
  <c r="F48" i="8"/>
  <c r="G48" i="8"/>
  <c r="H48" i="8"/>
  <c r="I48" i="8"/>
  <c r="J48" i="8"/>
  <c r="F49" i="8"/>
  <c r="G49" i="8"/>
  <c r="H49" i="8"/>
  <c r="I49" i="8"/>
  <c r="J49" i="8"/>
  <c r="F50" i="8"/>
  <c r="G50" i="8"/>
  <c r="H50" i="8"/>
  <c r="I50" i="8"/>
  <c r="J50" i="8"/>
  <c r="F51" i="8"/>
  <c r="G51" i="8"/>
  <c r="H51" i="8"/>
  <c r="I51" i="8"/>
  <c r="J51" i="8"/>
  <c r="F52" i="8"/>
  <c r="G52" i="8"/>
  <c r="H52" i="8"/>
  <c r="I52" i="8"/>
  <c r="J52" i="8"/>
  <c r="F53" i="8"/>
  <c r="G53" i="8"/>
  <c r="H53" i="8"/>
  <c r="I53" i="8"/>
  <c r="J53" i="8"/>
  <c r="F54" i="8"/>
  <c r="G54" i="8"/>
  <c r="H54" i="8"/>
  <c r="I54" i="8"/>
  <c r="J54" i="8"/>
  <c r="F55" i="8"/>
  <c r="G55" i="8"/>
  <c r="H55" i="8"/>
  <c r="I55" i="8"/>
  <c r="J55" i="8"/>
  <c r="F56" i="8"/>
  <c r="G56" i="8"/>
  <c r="H56" i="8"/>
  <c r="I56" i="8"/>
  <c r="J56" i="8"/>
  <c r="F57" i="8"/>
  <c r="G57" i="8"/>
  <c r="H57" i="8"/>
  <c r="I57" i="8"/>
  <c r="J57" i="8"/>
  <c r="F58" i="8"/>
  <c r="G58" i="8"/>
  <c r="H58" i="8"/>
  <c r="I58" i="8"/>
  <c r="J58" i="8"/>
  <c r="F59" i="8"/>
  <c r="G59" i="8"/>
  <c r="H59" i="8"/>
  <c r="I59" i="8"/>
  <c r="J59" i="8"/>
  <c r="F60" i="8"/>
  <c r="G60" i="8"/>
  <c r="H60" i="8"/>
  <c r="I60" i="8"/>
  <c r="J60" i="8"/>
  <c r="F61" i="8"/>
  <c r="G61" i="8"/>
  <c r="H61" i="8"/>
  <c r="I61" i="8"/>
  <c r="J61" i="8"/>
  <c r="F62" i="8"/>
  <c r="G62" i="8"/>
  <c r="H62" i="8"/>
  <c r="I62" i="8"/>
  <c r="J62" i="8"/>
  <c r="F63" i="8"/>
  <c r="G63" i="8"/>
  <c r="H63" i="8"/>
  <c r="I63" i="8"/>
  <c r="J63" i="8"/>
  <c r="F64" i="8"/>
  <c r="G64" i="8"/>
  <c r="H64" i="8"/>
  <c r="I64" i="8"/>
  <c r="J64" i="8"/>
  <c r="F65" i="8"/>
  <c r="G65" i="8"/>
  <c r="H65" i="8"/>
  <c r="I65" i="8"/>
  <c r="J65" i="8"/>
  <c r="F66" i="8"/>
  <c r="G66" i="8"/>
  <c r="H66" i="8"/>
  <c r="I66" i="8"/>
  <c r="J66" i="8"/>
  <c r="K11" i="8"/>
  <c r="F11" i="8" l="1"/>
  <c r="F14" i="8" s="1"/>
  <c r="K12" i="8"/>
  <c r="K14" i="8"/>
  <c r="E11" i="8"/>
  <c r="D11" i="8"/>
  <c r="G11" i="8"/>
  <c r="H11" i="8"/>
  <c r="I11" i="8"/>
  <c r="J11" i="8"/>
  <c r="F12" i="8" l="1"/>
  <c r="E12" i="8"/>
  <c r="E14" i="8"/>
  <c r="G12" i="8"/>
  <c r="G14" i="8"/>
  <c r="J12" i="8"/>
  <c r="J14" i="8"/>
  <c r="H12" i="8"/>
  <c r="H14" i="8"/>
  <c r="I12" i="8"/>
  <c r="I14" i="8"/>
  <c r="D12" i="8"/>
  <c r="D14" i="8"/>
  <c r="F57" i="6" l="1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17" i="6"/>
  <c r="P19" i="6"/>
  <c r="U19" i="6" s="1"/>
  <c r="AA19" i="6" s="1"/>
  <c r="P20" i="6"/>
  <c r="U20" i="6" s="1"/>
  <c r="AA20" i="6" s="1"/>
  <c r="P21" i="6"/>
  <c r="U21" i="6" s="1"/>
  <c r="AA21" i="6" s="1"/>
  <c r="P22" i="6"/>
  <c r="U22" i="6" s="1"/>
  <c r="AA22" i="6" s="1"/>
  <c r="P23" i="6"/>
  <c r="U23" i="6" s="1"/>
  <c r="AA23" i="6" s="1"/>
  <c r="P24" i="6"/>
  <c r="U24" i="6" s="1"/>
  <c r="AA24" i="6" s="1"/>
  <c r="P25" i="6"/>
  <c r="U25" i="6" s="1"/>
  <c r="AA25" i="6" s="1"/>
  <c r="P26" i="6"/>
  <c r="U26" i="6" s="1"/>
  <c r="AA26" i="6" s="1"/>
  <c r="P27" i="6"/>
  <c r="U27" i="6" s="1"/>
  <c r="AA27" i="6" s="1"/>
  <c r="P28" i="6"/>
  <c r="U28" i="6" s="1"/>
  <c r="AA28" i="6" s="1"/>
  <c r="P29" i="6"/>
  <c r="U29" i="6" s="1"/>
  <c r="AA29" i="6" s="1"/>
  <c r="P30" i="6"/>
  <c r="U30" i="6" s="1"/>
  <c r="AA30" i="6" s="1"/>
  <c r="P31" i="6"/>
  <c r="U31" i="6" s="1"/>
  <c r="AA31" i="6" s="1"/>
  <c r="P32" i="6"/>
  <c r="U32" i="6" s="1"/>
  <c r="AA32" i="6" s="1"/>
  <c r="P33" i="6"/>
  <c r="U33" i="6" s="1"/>
  <c r="AA33" i="6" s="1"/>
  <c r="P34" i="6"/>
  <c r="U34" i="6" s="1"/>
  <c r="AA34" i="6" s="1"/>
  <c r="P35" i="6"/>
  <c r="U35" i="6" s="1"/>
  <c r="AA35" i="6" s="1"/>
  <c r="P36" i="6"/>
  <c r="U36" i="6" s="1"/>
  <c r="AA36" i="6" s="1"/>
  <c r="P37" i="6"/>
  <c r="U37" i="6" s="1"/>
  <c r="AA37" i="6" s="1"/>
  <c r="P38" i="6"/>
  <c r="U38" i="6" s="1"/>
  <c r="AA38" i="6" s="1"/>
  <c r="P39" i="6"/>
  <c r="U39" i="6" s="1"/>
  <c r="AA39" i="6" s="1"/>
  <c r="P40" i="6"/>
  <c r="U40" i="6" s="1"/>
  <c r="AA40" i="6" s="1"/>
  <c r="P41" i="6"/>
  <c r="U41" i="6" s="1"/>
  <c r="AA41" i="6" s="1"/>
  <c r="P42" i="6"/>
  <c r="U42" i="6" s="1"/>
  <c r="AA42" i="6" s="1"/>
  <c r="P43" i="6"/>
  <c r="U43" i="6" s="1"/>
  <c r="AA43" i="6" s="1"/>
  <c r="P44" i="6"/>
  <c r="U44" i="6" s="1"/>
  <c r="AA44" i="6" s="1"/>
  <c r="P45" i="6"/>
  <c r="U45" i="6" s="1"/>
  <c r="AA45" i="6" s="1"/>
  <c r="P46" i="6"/>
  <c r="U46" i="6" s="1"/>
  <c r="AA46" i="6" s="1"/>
  <c r="P47" i="6"/>
  <c r="U47" i="6" s="1"/>
  <c r="AA47" i="6" s="1"/>
  <c r="P48" i="6"/>
  <c r="U48" i="6" s="1"/>
  <c r="AA48" i="6" s="1"/>
  <c r="P49" i="6"/>
  <c r="U49" i="6" s="1"/>
  <c r="AA49" i="6" s="1"/>
  <c r="P50" i="6"/>
  <c r="U50" i="6" s="1"/>
  <c r="AA50" i="6" s="1"/>
  <c r="P51" i="6"/>
  <c r="U51" i="6" s="1"/>
  <c r="AA51" i="6" s="1"/>
  <c r="P52" i="6"/>
  <c r="U52" i="6" s="1"/>
  <c r="AA52" i="6" s="1"/>
  <c r="P53" i="6"/>
  <c r="U53" i="6" s="1"/>
  <c r="AA53" i="6" s="1"/>
  <c r="P54" i="6"/>
  <c r="U54" i="6" s="1"/>
  <c r="AA54" i="6" s="1"/>
  <c r="P55" i="6"/>
  <c r="U55" i="6" s="1"/>
  <c r="AA55" i="6" s="1"/>
  <c r="P56" i="6"/>
  <c r="U56" i="6" s="1"/>
  <c r="AA56" i="6" s="1"/>
  <c r="P57" i="6"/>
  <c r="U57" i="6" s="1"/>
  <c r="AA57" i="6" s="1"/>
  <c r="P58" i="6"/>
  <c r="U58" i="6" s="1"/>
  <c r="AA58" i="6" s="1"/>
  <c r="P59" i="6"/>
  <c r="U59" i="6" s="1"/>
  <c r="AA59" i="6" s="1"/>
  <c r="P60" i="6"/>
  <c r="U60" i="6" s="1"/>
  <c r="AA60" i="6" s="1"/>
  <c r="P61" i="6"/>
  <c r="U61" i="6" s="1"/>
  <c r="AA61" i="6" s="1"/>
  <c r="P62" i="6"/>
  <c r="U62" i="6" s="1"/>
  <c r="AA62" i="6" s="1"/>
  <c r="P63" i="6"/>
  <c r="U63" i="6" s="1"/>
  <c r="AA63" i="6" s="1"/>
  <c r="P64" i="6"/>
  <c r="U64" i="6" s="1"/>
  <c r="AA64" i="6" s="1"/>
  <c r="P65" i="6"/>
  <c r="U65" i="6" s="1"/>
  <c r="AA65" i="6" s="1"/>
  <c r="P66" i="6"/>
  <c r="U66" i="6" s="1"/>
  <c r="AA66" i="6" s="1"/>
  <c r="P67" i="6"/>
  <c r="U67" i="6" s="1"/>
  <c r="AA67" i="6" s="1"/>
  <c r="P68" i="6"/>
  <c r="U68" i="6" s="1"/>
  <c r="AA68" i="6" s="1"/>
  <c r="P69" i="6"/>
  <c r="U69" i="6" s="1"/>
  <c r="AA69" i="6" s="1"/>
  <c r="P70" i="6"/>
  <c r="U70" i="6" s="1"/>
  <c r="AA70" i="6" s="1"/>
  <c r="P71" i="6"/>
  <c r="U71" i="6" s="1"/>
  <c r="AA71" i="6" s="1"/>
  <c r="P72" i="6"/>
  <c r="U72" i="6" s="1"/>
  <c r="AA72" i="6" s="1"/>
  <c r="P73" i="6"/>
  <c r="U73" i="6" s="1"/>
  <c r="AA73" i="6" s="1"/>
  <c r="P74" i="6"/>
  <c r="U74" i="6" s="1"/>
  <c r="AA74" i="6" s="1"/>
  <c r="P75" i="6"/>
  <c r="U75" i="6" s="1"/>
  <c r="AA75" i="6" s="1"/>
  <c r="P76" i="6"/>
  <c r="U76" i="6" s="1"/>
  <c r="AA76" i="6" s="1"/>
  <c r="P77" i="6"/>
  <c r="U77" i="6" s="1"/>
  <c r="AA77" i="6" s="1"/>
  <c r="P78" i="6"/>
  <c r="U78" i="6" s="1"/>
  <c r="AA78" i="6" s="1"/>
  <c r="P79" i="6"/>
  <c r="U79" i="6" s="1"/>
  <c r="AA79" i="6" s="1"/>
  <c r="P80" i="6"/>
  <c r="U80" i="6" s="1"/>
  <c r="AA80" i="6" s="1"/>
  <c r="P81" i="6"/>
  <c r="U81" i="6" s="1"/>
  <c r="AA81" i="6" s="1"/>
  <c r="P82" i="6"/>
  <c r="U82" i="6" s="1"/>
  <c r="AA82" i="6" s="1"/>
  <c r="P83" i="6"/>
  <c r="U83" i="6" s="1"/>
  <c r="AA83" i="6" s="1"/>
  <c r="P84" i="6"/>
  <c r="U84" i="6" s="1"/>
  <c r="AA84" i="6" s="1"/>
  <c r="P85" i="6"/>
  <c r="U85" i="6" s="1"/>
  <c r="AA85" i="6" s="1"/>
  <c r="P86" i="6"/>
  <c r="U86" i="6" s="1"/>
  <c r="AA86" i="6" s="1"/>
  <c r="P87" i="6"/>
  <c r="U87" i="6" s="1"/>
  <c r="AA87" i="6" s="1"/>
  <c r="P88" i="6"/>
  <c r="U88" i="6" s="1"/>
  <c r="AA88" i="6" s="1"/>
  <c r="P89" i="6"/>
  <c r="U89" i="6" s="1"/>
  <c r="AA89" i="6" s="1"/>
  <c r="P90" i="6"/>
  <c r="U90" i="6" s="1"/>
  <c r="AA90" i="6" s="1"/>
  <c r="P91" i="6"/>
  <c r="U91" i="6" s="1"/>
  <c r="AA91" i="6" s="1"/>
  <c r="P92" i="6"/>
  <c r="U92" i="6" s="1"/>
  <c r="AA92" i="6" s="1"/>
  <c r="P93" i="6"/>
  <c r="U93" i="6" s="1"/>
  <c r="AA93" i="6" s="1"/>
  <c r="P94" i="6"/>
  <c r="U94" i="6" s="1"/>
  <c r="AA94" i="6" s="1"/>
  <c r="P95" i="6"/>
  <c r="U95" i="6" s="1"/>
  <c r="AA95" i="6" s="1"/>
  <c r="P96" i="6"/>
  <c r="U96" i="6" s="1"/>
  <c r="AA96" i="6" s="1"/>
  <c r="P97" i="6"/>
  <c r="U97" i="6" s="1"/>
  <c r="AA97" i="6" s="1"/>
  <c r="P98" i="6"/>
  <c r="U98" i="6" s="1"/>
  <c r="AA98" i="6" s="1"/>
  <c r="P99" i="6"/>
  <c r="U99" i="6" s="1"/>
  <c r="AA99" i="6" s="1"/>
  <c r="P100" i="6"/>
  <c r="U100" i="6" s="1"/>
  <c r="AA100" i="6" s="1"/>
  <c r="P101" i="6"/>
  <c r="U101" i="6" s="1"/>
  <c r="AA101" i="6" s="1"/>
  <c r="P102" i="6"/>
  <c r="U102" i="6" s="1"/>
  <c r="AA102" i="6" s="1"/>
  <c r="P103" i="6"/>
  <c r="U103" i="6" s="1"/>
  <c r="AA103" i="6" s="1"/>
  <c r="P104" i="6"/>
  <c r="U104" i="6" s="1"/>
  <c r="AA104" i="6" s="1"/>
  <c r="P105" i="6"/>
  <c r="U105" i="6" s="1"/>
  <c r="AA105" i="6" s="1"/>
  <c r="P106" i="6"/>
  <c r="U106" i="6" s="1"/>
  <c r="AA106" i="6" s="1"/>
  <c r="P107" i="6"/>
  <c r="U107" i="6" s="1"/>
  <c r="AA107" i="6" s="1"/>
  <c r="P108" i="6"/>
  <c r="U108" i="6" s="1"/>
  <c r="AA108" i="6" s="1"/>
  <c r="P109" i="6"/>
  <c r="U109" i="6" s="1"/>
  <c r="AA109" i="6" s="1"/>
  <c r="P110" i="6"/>
  <c r="U110" i="6" s="1"/>
  <c r="AA110" i="6" s="1"/>
  <c r="P111" i="6"/>
  <c r="U111" i="6" s="1"/>
  <c r="AA111" i="6" s="1"/>
  <c r="P112" i="6"/>
  <c r="U112" i="6" s="1"/>
  <c r="AA112" i="6" s="1"/>
  <c r="P113" i="6"/>
  <c r="U113" i="6" s="1"/>
  <c r="AA113" i="6" s="1"/>
  <c r="P114" i="6"/>
  <c r="U114" i="6" s="1"/>
  <c r="AA114" i="6" s="1"/>
  <c r="P115" i="6"/>
  <c r="U115" i="6" s="1"/>
  <c r="AA115" i="6" s="1"/>
  <c r="P116" i="6"/>
  <c r="U116" i="6" s="1"/>
  <c r="AA116" i="6" s="1"/>
  <c r="P18" i="6"/>
  <c r="U18" i="6" s="1"/>
  <c r="AA18" i="6" s="1"/>
  <c r="J17" i="6"/>
  <c r="K16" i="6"/>
  <c r="P16" i="6" s="1"/>
  <c r="U16" i="6" s="1"/>
  <c r="AA16" i="6" s="1"/>
  <c r="C13" i="6"/>
  <c r="D17" i="6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  <c r="D53" i="6" s="1"/>
  <c r="D54" i="6" s="1"/>
  <c r="D55" i="6" s="1"/>
  <c r="D56" i="6" s="1"/>
  <c r="D57" i="6" s="1"/>
  <c r="D58" i="6" s="1"/>
  <c r="D59" i="6" s="1"/>
  <c r="D60" i="6" s="1"/>
  <c r="D61" i="6" s="1"/>
  <c r="D62" i="6" s="1"/>
  <c r="D63" i="6" s="1"/>
  <c r="D64" i="6" s="1"/>
  <c r="D65" i="6" s="1"/>
  <c r="D66" i="6" s="1"/>
  <c r="D67" i="6" s="1"/>
  <c r="D68" i="6" s="1"/>
  <c r="D69" i="6" s="1"/>
  <c r="D70" i="6" s="1"/>
  <c r="D71" i="6" s="1"/>
  <c r="D72" i="6" s="1"/>
  <c r="D73" i="6" s="1"/>
  <c r="D74" i="6" s="1"/>
  <c r="D75" i="6" s="1"/>
  <c r="D76" i="6" s="1"/>
  <c r="D77" i="6" s="1"/>
  <c r="D78" i="6" s="1"/>
  <c r="D79" i="6" s="1"/>
  <c r="D80" i="6" s="1"/>
  <c r="D81" i="6" s="1"/>
  <c r="D82" i="6" s="1"/>
  <c r="D83" i="6" s="1"/>
  <c r="D84" i="6" s="1"/>
  <c r="D85" i="6" s="1"/>
  <c r="D86" i="6" s="1"/>
  <c r="D87" i="6" s="1"/>
  <c r="D88" i="6" s="1"/>
  <c r="D89" i="6" s="1"/>
  <c r="D90" i="6" s="1"/>
  <c r="D91" i="6" s="1"/>
  <c r="D92" i="6" s="1"/>
  <c r="D93" i="6" s="1"/>
  <c r="D94" i="6" s="1"/>
  <c r="D95" i="6" s="1"/>
  <c r="D96" i="6" s="1"/>
  <c r="D97" i="6" s="1"/>
  <c r="D98" i="6" s="1"/>
  <c r="D99" i="6" s="1"/>
  <c r="D100" i="6" s="1"/>
  <c r="D101" i="6" s="1"/>
  <c r="D102" i="6" s="1"/>
  <c r="D103" i="6" s="1"/>
  <c r="D104" i="6" s="1"/>
  <c r="D105" i="6" s="1"/>
  <c r="D106" i="6" s="1"/>
  <c r="D107" i="6" s="1"/>
  <c r="D108" i="6" s="1"/>
  <c r="D109" i="6" s="1"/>
  <c r="D110" i="6" s="1"/>
  <c r="D111" i="6" s="1"/>
  <c r="D112" i="6" s="1"/>
  <c r="D113" i="6" s="1"/>
  <c r="D114" i="6" s="1"/>
  <c r="D115" i="6" s="1"/>
  <c r="D116" i="6" s="1"/>
  <c r="J17" i="7" l="1"/>
  <c r="J18" i="6"/>
  <c r="J19" i="6" s="1"/>
  <c r="J20" i="6" s="1"/>
  <c r="J21" i="6" s="1"/>
  <c r="J22" i="6" s="1"/>
  <c r="J23" i="6" s="1"/>
  <c r="J24" i="6" s="1"/>
  <c r="J25" i="6" s="1"/>
  <c r="J26" i="6" s="1"/>
  <c r="J27" i="6" s="1"/>
  <c r="J28" i="6" s="1"/>
  <c r="J29" i="6" s="1"/>
  <c r="J30" i="6" s="1"/>
  <c r="J31" i="6" s="1"/>
  <c r="J32" i="6" s="1"/>
  <c r="J33" i="6" s="1"/>
  <c r="J34" i="6" s="1"/>
  <c r="J35" i="6" s="1"/>
  <c r="J36" i="6" s="1"/>
  <c r="J37" i="6" s="1"/>
  <c r="J38" i="6" s="1"/>
  <c r="J39" i="6" s="1"/>
  <c r="J40" i="6" s="1"/>
  <c r="J41" i="6" s="1"/>
  <c r="J42" i="6" s="1"/>
  <c r="J43" i="6" s="1"/>
  <c r="J44" i="6" s="1"/>
  <c r="J45" i="6" s="1"/>
  <c r="J46" i="6" s="1"/>
  <c r="J47" i="6" s="1"/>
  <c r="J48" i="6" s="1"/>
  <c r="J49" i="6" s="1"/>
  <c r="J50" i="6" s="1"/>
  <c r="J51" i="6" s="1"/>
  <c r="J52" i="6" s="1"/>
  <c r="J53" i="6" s="1"/>
  <c r="J54" i="6" s="1"/>
  <c r="J55" i="6" s="1"/>
  <c r="J56" i="6" s="1"/>
  <c r="J57" i="6" s="1"/>
  <c r="J58" i="6" s="1"/>
  <c r="J59" i="6" s="1"/>
  <c r="J60" i="6" s="1"/>
  <c r="J61" i="6" s="1"/>
  <c r="J62" i="6" s="1"/>
  <c r="J63" i="6" s="1"/>
  <c r="J64" i="6" s="1"/>
  <c r="J65" i="6" s="1"/>
  <c r="J66" i="6" s="1"/>
  <c r="J67" i="6" s="1"/>
  <c r="J68" i="6" s="1"/>
  <c r="J69" i="6" s="1"/>
  <c r="J70" i="6" s="1"/>
  <c r="J71" i="6" s="1"/>
  <c r="J72" i="6" s="1"/>
  <c r="J73" i="6" s="1"/>
  <c r="J74" i="6" s="1"/>
  <c r="J75" i="6" s="1"/>
  <c r="J76" i="6" s="1"/>
  <c r="J77" i="6" s="1"/>
  <c r="J78" i="6" s="1"/>
  <c r="J79" i="6" s="1"/>
  <c r="J80" i="6" s="1"/>
  <c r="J81" i="6" s="1"/>
  <c r="J82" i="6" s="1"/>
  <c r="J83" i="6" s="1"/>
  <c r="J84" i="6" s="1"/>
  <c r="J85" i="6" s="1"/>
  <c r="J86" i="6" s="1"/>
  <c r="J87" i="6" s="1"/>
  <c r="J88" i="6" s="1"/>
  <c r="J89" i="6" s="1"/>
  <c r="J90" i="6" s="1"/>
  <c r="J91" i="6" s="1"/>
  <c r="J92" i="6" s="1"/>
  <c r="J93" i="6" s="1"/>
  <c r="J94" i="6" s="1"/>
  <c r="J95" i="6" s="1"/>
  <c r="J96" i="6" s="1"/>
  <c r="J97" i="6" s="1"/>
  <c r="J98" i="6" s="1"/>
  <c r="J99" i="6" s="1"/>
  <c r="J100" i="6" s="1"/>
  <c r="J101" i="6" s="1"/>
  <c r="J102" i="6" s="1"/>
  <c r="J103" i="6" s="1"/>
  <c r="J104" i="6" s="1"/>
  <c r="J105" i="6" s="1"/>
  <c r="J106" i="6" s="1"/>
  <c r="J107" i="6" s="1"/>
  <c r="J108" i="6" s="1"/>
  <c r="J109" i="6" s="1"/>
  <c r="J110" i="6" s="1"/>
  <c r="J111" i="6" s="1"/>
  <c r="J112" i="6" s="1"/>
  <c r="J113" i="6" s="1"/>
  <c r="J114" i="6" s="1"/>
  <c r="J115" i="6" s="1"/>
  <c r="J116" i="6" s="1"/>
  <c r="I17" i="6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I35" i="6" s="1"/>
  <c r="I36" i="6" s="1"/>
  <c r="I37" i="6" s="1"/>
  <c r="I38" i="6" s="1"/>
  <c r="I39" i="6" s="1"/>
  <c r="I40" i="6" s="1"/>
  <c r="I41" i="6" s="1"/>
  <c r="I42" i="6" s="1"/>
  <c r="I43" i="6" s="1"/>
  <c r="I44" i="6" s="1"/>
  <c r="I45" i="6" s="1"/>
  <c r="I46" i="6" s="1"/>
  <c r="I47" i="6" s="1"/>
  <c r="I48" i="6" s="1"/>
  <c r="I49" i="6" s="1"/>
  <c r="I50" i="6" s="1"/>
  <c r="I51" i="6" s="1"/>
  <c r="I52" i="6" s="1"/>
  <c r="I53" i="6" s="1"/>
  <c r="I54" i="6" s="1"/>
  <c r="I55" i="6" s="1"/>
  <c r="I56" i="6" s="1"/>
  <c r="I57" i="6" s="1"/>
  <c r="I58" i="6" s="1"/>
  <c r="I59" i="6" s="1"/>
  <c r="I60" i="6" s="1"/>
  <c r="I61" i="6" s="1"/>
  <c r="I62" i="6" s="1"/>
  <c r="I63" i="6" s="1"/>
  <c r="I64" i="6" s="1"/>
  <c r="I65" i="6" s="1"/>
  <c r="I66" i="6" s="1"/>
  <c r="I67" i="6" s="1"/>
  <c r="I68" i="6" s="1"/>
  <c r="I69" i="6" s="1"/>
  <c r="I70" i="6" s="1"/>
  <c r="I71" i="6" s="1"/>
  <c r="I72" i="6" s="1"/>
  <c r="I73" i="6" s="1"/>
  <c r="I74" i="6" s="1"/>
  <c r="I75" i="6" s="1"/>
  <c r="I76" i="6" s="1"/>
  <c r="I77" i="6" s="1"/>
  <c r="I78" i="6" s="1"/>
  <c r="I79" i="6" s="1"/>
  <c r="I80" i="6" s="1"/>
  <c r="I81" i="6" s="1"/>
  <c r="I82" i="6" s="1"/>
  <c r="I83" i="6" s="1"/>
  <c r="I84" i="6" s="1"/>
  <c r="I85" i="6" s="1"/>
  <c r="I86" i="6" s="1"/>
  <c r="I87" i="6" s="1"/>
  <c r="I88" i="6" s="1"/>
  <c r="I89" i="6" s="1"/>
  <c r="I90" i="6" s="1"/>
  <c r="I91" i="6" s="1"/>
  <c r="I92" i="6" s="1"/>
  <c r="I93" i="6" s="1"/>
  <c r="I94" i="6" s="1"/>
  <c r="I95" i="6" s="1"/>
  <c r="I96" i="6" s="1"/>
  <c r="I97" i="6" s="1"/>
  <c r="I98" i="6" s="1"/>
  <c r="I99" i="6" s="1"/>
  <c r="I100" i="6" s="1"/>
  <c r="I101" i="6" s="1"/>
  <c r="I102" i="6" s="1"/>
  <c r="I103" i="6" s="1"/>
  <c r="I104" i="6" s="1"/>
  <c r="I105" i="6" s="1"/>
  <c r="I106" i="6" s="1"/>
  <c r="I107" i="6" s="1"/>
  <c r="I108" i="6" s="1"/>
  <c r="I109" i="6" s="1"/>
  <c r="I110" i="6" s="1"/>
  <c r="I111" i="6" s="1"/>
  <c r="I112" i="6" s="1"/>
  <c r="I113" i="6" s="1"/>
  <c r="I114" i="6" s="1"/>
  <c r="I115" i="6" s="1"/>
  <c r="I116" i="6" s="1"/>
  <c r="P17" i="6"/>
  <c r="O17" i="6" s="1"/>
  <c r="O18" i="6" s="1"/>
  <c r="O19" i="6" s="1"/>
  <c r="O20" i="6" s="1"/>
  <c r="O21" i="6" s="1"/>
  <c r="O22" i="6" s="1"/>
  <c r="O23" i="6" s="1"/>
  <c r="O24" i="6" s="1"/>
  <c r="O25" i="6" s="1"/>
  <c r="O26" i="6" s="1"/>
  <c r="O27" i="6" s="1"/>
  <c r="O28" i="6" s="1"/>
  <c r="O29" i="6" s="1"/>
  <c r="O30" i="6" s="1"/>
  <c r="O31" i="6" s="1"/>
  <c r="O32" i="6" s="1"/>
  <c r="O33" i="6" s="1"/>
  <c r="O34" i="6" s="1"/>
  <c r="O35" i="6" s="1"/>
  <c r="O36" i="6" s="1"/>
  <c r="O37" i="6" s="1"/>
  <c r="O38" i="6" s="1"/>
  <c r="O39" i="6" s="1"/>
  <c r="O40" i="6" s="1"/>
  <c r="O41" i="6" s="1"/>
  <c r="O42" i="6" s="1"/>
  <c r="O43" i="6" s="1"/>
  <c r="O44" i="6" s="1"/>
  <c r="O45" i="6" s="1"/>
  <c r="O46" i="6" s="1"/>
  <c r="O47" i="6" s="1"/>
  <c r="O48" i="6" s="1"/>
  <c r="O49" i="6" s="1"/>
  <c r="O50" i="6" s="1"/>
  <c r="O51" i="6" s="1"/>
  <c r="O52" i="6" s="1"/>
  <c r="O53" i="6" s="1"/>
  <c r="O54" i="6" s="1"/>
  <c r="O55" i="6" s="1"/>
  <c r="O56" i="6" s="1"/>
  <c r="O57" i="6" s="1"/>
  <c r="O58" i="6" s="1"/>
  <c r="O59" i="6" s="1"/>
  <c r="O60" i="6" s="1"/>
  <c r="O61" i="6" s="1"/>
  <c r="O62" i="6" s="1"/>
  <c r="O63" i="6" s="1"/>
  <c r="O64" i="6" s="1"/>
  <c r="O65" i="6" s="1"/>
  <c r="O66" i="6" s="1"/>
  <c r="O67" i="6" s="1"/>
  <c r="O68" i="6" s="1"/>
  <c r="O69" i="6" s="1"/>
  <c r="O70" i="6" s="1"/>
  <c r="O71" i="6" s="1"/>
  <c r="O72" i="6" s="1"/>
  <c r="O73" i="6" s="1"/>
  <c r="O74" i="6" s="1"/>
  <c r="O75" i="6" s="1"/>
  <c r="O76" i="6" s="1"/>
  <c r="O77" i="6" s="1"/>
  <c r="O78" i="6" s="1"/>
  <c r="O79" i="6" s="1"/>
  <c r="O80" i="6" s="1"/>
  <c r="O81" i="6" s="1"/>
  <c r="O82" i="6" s="1"/>
  <c r="O83" i="6" s="1"/>
  <c r="O84" i="6" s="1"/>
  <c r="O85" i="6" s="1"/>
  <c r="O86" i="6" s="1"/>
  <c r="O87" i="6" s="1"/>
  <c r="O88" i="6" s="1"/>
  <c r="O89" i="6" s="1"/>
  <c r="O90" i="6" s="1"/>
  <c r="O91" i="6" s="1"/>
  <c r="O92" i="6" s="1"/>
  <c r="O93" i="6" s="1"/>
  <c r="O94" i="6" s="1"/>
  <c r="O95" i="6" s="1"/>
  <c r="O96" i="6" s="1"/>
  <c r="O97" i="6" s="1"/>
  <c r="O98" i="6" s="1"/>
  <c r="O99" i="6" s="1"/>
  <c r="O100" i="6" s="1"/>
  <c r="O101" i="6" s="1"/>
  <c r="O102" i="6" s="1"/>
  <c r="O103" i="6" s="1"/>
  <c r="O104" i="6" s="1"/>
  <c r="O105" i="6" s="1"/>
  <c r="O106" i="6" s="1"/>
  <c r="O107" i="6" s="1"/>
  <c r="O108" i="6" s="1"/>
  <c r="O109" i="6" s="1"/>
  <c r="O110" i="6" s="1"/>
  <c r="O111" i="6" s="1"/>
  <c r="O112" i="6" s="1"/>
  <c r="O113" i="6" s="1"/>
  <c r="O114" i="6" s="1"/>
  <c r="O115" i="6" s="1"/>
  <c r="O116" i="6" s="1"/>
  <c r="J18" i="7" l="1"/>
  <c r="D17" i="7"/>
  <c r="U17" i="6"/>
  <c r="AA17" i="6" s="1"/>
  <c r="N17" i="6"/>
  <c r="J19" i="7" l="1"/>
  <c r="D18" i="7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D36" i="7" s="1"/>
  <c r="D37" i="7" s="1"/>
  <c r="D38" i="7" s="1"/>
  <c r="D39" i="7" s="1"/>
  <c r="D40" i="7" s="1"/>
  <c r="D41" i="7" s="1"/>
  <c r="D42" i="7" s="1"/>
  <c r="D43" i="7" s="1"/>
  <c r="D44" i="7" s="1"/>
  <c r="D45" i="7" s="1"/>
  <c r="D46" i="7" s="1"/>
  <c r="D47" i="7" s="1"/>
  <c r="D48" i="7" s="1"/>
  <c r="D49" i="7" s="1"/>
  <c r="D50" i="7" s="1"/>
  <c r="D51" i="7" s="1"/>
  <c r="D52" i="7" s="1"/>
  <c r="D53" i="7" s="1"/>
  <c r="D54" i="7" s="1"/>
  <c r="D55" i="7" s="1"/>
  <c r="D56" i="7" s="1"/>
  <c r="D57" i="7" s="1"/>
  <c r="D58" i="7" s="1"/>
  <c r="D59" i="7" s="1"/>
  <c r="D60" i="7" s="1"/>
  <c r="D61" i="7" s="1"/>
  <c r="D62" i="7" s="1"/>
  <c r="D63" i="7" s="1"/>
  <c r="D64" i="7" s="1"/>
  <c r="D65" i="7" s="1"/>
  <c r="D66" i="7" s="1"/>
  <c r="D67" i="7" s="1"/>
  <c r="D68" i="7" s="1"/>
  <c r="D69" i="7" s="1"/>
  <c r="D70" i="7" s="1"/>
  <c r="D71" i="7" s="1"/>
  <c r="D72" i="7" s="1"/>
  <c r="D73" i="7" s="1"/>
  <c r="D74" i="7" s="1"/>
  <c r="D75" i="7" s="1"/>
  <c r="D76" i="7" s="1"/>
  <c r="D77" i="7" s="1"/>
  <c r="D78" i="7" s="1"/>
  <c r="D79" i="7" s="1"/>
  <c r="D80" i="7" s="1"/>
  <c r="D81" i="7" s="1"/>
  <c r="D82" i="7" s="1"/>
  <c r="D83" i="7" s="1"/>
  <c r="D84" i="7" s="1"/>
  <c r="D85" i="7" s="1"/>
  <c r="D86" i="7" s="1"/>
  <c r="D87" i="7" s="1"/>
  <c r="D88" i="7" s="1"/>
  <c r="D89" i="7" s="1"/>
  <c r="D90" i="7" s="1"/>
  <c r="D91" i="7" s="1"/>
  <c r="D92" i="7" s="1"/>
  <c r="D93" i="7" s="1"/>
  <c r="D94" i="7" s="1"/>
  <c r="D95" i="7" s="1"/>
  <c r="D96" i="7" s="1"/>
  <c r="D97" i="7" s="1"/>
  <c r="D98" i="7" s="1"/>
  <c r="D99" i="7" s="1"/>
  <c r="D100" i="7" s="1"/>
  <c r="D101" i="7" s="1"/>
  <c r="D102" i="7" s="1"/>
  <c r="D103" i="7" s="1"/>
  <c r="D104" i="7" s="1"/>
  <c r="D105" i="7" s="1"/>
  <c r="D106" i="7" s="1"/>
  <c r="D107" i="7" s="1"/>
  <c r="D108" i="7" s="1"/>
  <c r="D109" i="7" s="1"/>
  <c r="D110" i="7" s="1"/>
  <c r="D111" i="7" s="1"/>
  <c r="D112" i="7" s="1"/>
  <c r="D113" i="7" s="1"/>
  <c r="D114" i="7" s="1"/>
  <c r="D115" i="7" s="1"/>
  <c r="D116" i="7" s="1"/>
  <c r="Y17" i="6"/>
  <c r="Y18" i="6" s="1"/>
  <c r="Y19" i="6" s="1"/>
  <c r="Y20" i="6" s="1"/>
  <c r="Y21" i="6" s="1"/>
  <c r="Y22" i="6" s="1"/>
  <c r="Y23" i="6" s="1"/>
  <c r="Y24" i="6" s="1"/>
  <c r="Y25" i="6" s="1"/>
  <c r="Y26" i="6" s="1"/>
  <c r="Y27" i="6" s="1"/>
  <c r="Y28" i="6" s="1"/>
  <c r="Y29" i="6" s="1"/>
  <c r="Y30" i="6" s="1"/>
  <c r="Y31" i="6" s="1"/>
  <c r="Y32" i="6" s="1"/>
  <c r="Y33" i="6" s="1"/>
  <c r="Y34" i="6" s="1"/>
  <c r="Y35" i="6" s="1"/>
  <c r="Y36" i="6" s="1"/>
  <c r="Y37" i="6" s="1"/>
  <c r="Y38" i="6" s="1"/>
  <c r="Y39" i="6" s="1"/>
  <c r="Y40" i="6" s="1"/>
  <c r="Y41" i="6" s="1"/>
  <c r="Y42" i="6" s="1"/>
  <c r="Y43" i="6" s="1"/>
  <c r="Y44" i="6" s="1"/>
  <c r="Y45" i="6" s="1"/>
  <c r="Y46" i="6" s="1"/>
  <c r="Y47" i="6" s="1"/>
  <c r="Y48" i="6" s="1"/>
  <c r="Y49" i="6" s="1"/>
  <c r="Y50" i="6" s="1"/>
  <c r="Y51" i="6" s="1"/>
  <c r="Y52" i="6" s="1"/>
  <c r="Y53" i="6" s="1"/>
  <c r="Y54" i="6" s="1"/>
  <c r="Y55" i="6" s="1"/>
  <c r="Y56" i="6" s="1"/>
  <c r="Y57" i="6" s="1"/>
  <c r="Y58" i="6" s="1"/>
  <c r="Y59" i="6" s="1"/>
  <c r="Y60" i="6" s="1"/>
  <c r="Y61" i="6" s="1"/>
  <c r="Y62" i="6" s="1"/>
  <c r="Y63" i="6" s="1"/>
  <c r="Y64" i="6" s="1"/>
  <c r="Y65" i="6" s="1"/>
  <c r="Y66" i="6" s="1"/>
  <c r="Y67" i="6" s="1"/>
  <c r="Y68" i="6" s="1"/>
  <c r="Y69" i="6" s="1"/>
  <c r="Y70" i="6" s="1"/>
  <c r="Y71" i="6" s="1"/>
  <c r="Y72" i="6" s="1"/>
  <c r="Y73" i="6" s="1"/>
  <c r="Y74" i="6" s="1"/>
  <c r="Y75" i="6" s="1"/>
  <c r="Y76" i="6" s="1"/>
  <c r="Y77" i="6" s="1"/>
  <c r="Y78" i="6" s="1"/>
  <c r="Y79" i="6" s="1"/>
  <c r="Y80" i="6" s="1"/>
  <c r="Y81" i="6" s="1"/>
  <c r="Y82" i="6" s="1"/>
  <c r="Y83" i="6" s="1"/>
  <c r="Y84" i="6" s="1"/>
  <c r="Y85" i="6" s="1"/>
  <c r="Y86" i="6" s="1"/>
  <c r="Y87" i="6" s="1"/>
  <c r="Y88" i="6" s="1"/>
  <c r="Y89" i="6" s="1"/>
  <c r="Y90" i="6" s="1"/>
  <c r="Y91" i="6" s="1"/>
  <c r="Y92" i="6" s="1"/>
  <c r="Y93" i="6" s="1"/>
  <c r="Y94" i="6" s="1"/>
  <c r="Y95" i="6" s="1"/>
  <c r="Y96" i="6" s="1"/>
  <c r="Y97" i="6" s="1"/>
  <c r="Y98" i="6" s="1"/>
  <c r="Y99" i="6" s="1"/>
  <c r="Y100" i="6" s="1"/>
  <c r="Y101" i="6" s="1"/>
  <c r="Y102" i="6" s="1"/>
  <c r="Y103" i="6" s="1"/>
  <c r="Y104" i="6" s="1"/>
  <c r="Y105" i="6" s="1"/>
  <c r="Y106" i="6" s="1"/>
  <c r="Y107" i="6" s="1"/>
  <c r="Y108" i="6" s="1"/>
  <c r="Y109" i="6" s="1"/>
  <c r="Y110" i="6" s="1"/>
  <c r="Y111" i="6" s="1"/>
  <c r="Y112" i="6" s="1"/>
  <c r="Y113" i="6" s="1"/>
  <c r="Y114" i="6" s="1"/>
  <c r="Y115" i="6" s="1"/>
  <c r="Y116" i="6" s="1"/>
  <c r="Z17" i="6"/>
  <c r="Z18" i="6" s="1"/>
  <c r="Z19" i="6" s="1"/>
  <c r="Z20" i="6" s="1"/>
  <c r="Z21" i="6" s="1"/>
  <c r="Z22" i="6" s="1"/>
  <c r="Z23" i="6" s="1"/>
  <c r="Z24" i="6" s="1"/>
  <c r="Z25" i="6" s="1"/>
  <c r="Z26" i="6" s="1"/>
  <c r="Z27" i="6" s="1"/>
  <c r="Z28" i="6" s="1"/>
  <c r="Z29" i="6" s="1"/>
  <c r="Z30" i="6" s="1"/>
  <c r="Z31" i="6" s="1"/>
  <c r="Z32" i="6" s="1"/>
  <c r="Z33" i="6" s="1"/>
  <c r="Z34" i="6" s="1"/>
  <c r="Z35" i="6" s="1"/>
  <c r="Z36" i="6" s="1"/>
  <c r="Z37" i="6" s="1"/>
  <c r="Z38" i="6" s="1"/>
  <c r="Z39" i="6" s="1"/>
  <c r="Z40" i="6" s="1"/>
  <c r="Z41" i="6" s="1"/>
  <c r="Z42" i="6" s="1"/>
  <c r="Z43" i="6" s="1"/>
  <c r="Z44" i="6" s="1"/>
  <c r="Z45" i="6" s="1"/>
  <c r="Z46" i="6" s="1"/>
  <c r="Z47" i="6" s="1"/>
  <c r="Z48" i="6" s="1"/>
  <c r="Z49" i="6" s="1"/>
  <c r="Z50" i="6" s="1"/>
  <c r="Z51" i="6" s="1"/>
  <c r="Z52" i="6" s="1"/>
  <c r="Z53" i="6" s="1"/>
  <c r="Z54" i="6" s="1"/>
  <c r="Z55" i="6" s="1"/>
  <c r="Z56" i="6" s="1"/>
  <c r="Z57" i="6" s="1"/>
  <c r="Z58" i="6" s="1"/>
  <c r="Z59" i="6" s="1"/>
  <c r="Z60" i="6" s="1"/>
  <c r="Z61" i="6" s="1"/>
  <c r="Z62" i="6" s="1"/>
  <c r="Z63" i="6" s="1"/>
  <c r="Z64" i="6" s="1"/>
  <c r="Z65" i="6" s="1"/>
  <c r="Z66" i="6" s="1"/>
  <c r="Z67" i="6" s="1"/>
  <c r="Z68" i="6" s="1"/>
  <c r="Z69" i="6" s="1"/>
  <c r="Z70" i="6" s="1"/>
  <c r="Z71" i="6" s="1"/>
  <c r="Z72" i="6" s="1"/>
  <c r="Z73" i="6" s="1"/>
  <c r="Z74" i="6" s="1"/>
  <c r="Z75" i="6" s="1"/>
  <c r="Z76" i="6" s="1"/>
  <c r="Z77" i="6" s="1"/>
  <c r="Z78" i="6" s="1"/>
  <c r="Z79" i="6" s="1"/>
  <c r="Z80" i="6" s="1"/>
  <c r="Z81" i="6" s="1"/>
  <c r="Z82" i="6" s="1"/>
  <c r="Z83" i="6" s="1"/>
  <c r="Z84" i="6" s="1"/>
  <c r="Z85" i="6" s="1"/>
  <c r="Z86" i="6" s="1"/>
  <c r="Z87" i="6" s="1"/>
  <c r="Z88" i="6" s="1"/>
  <c r="Z89" i="6" s="1"/>
  <c r="Z90" i="6" s="1"/>
  <c r="Z91" i="6" s="1"/>
  <c r="Z92" i="6" s="1"/>
  <c r="Z93" i="6" s="1"/>
  <c r="Z94" i="6" s="1"/>
  <c r="Z95" i="6" s="1"/>
  <c r="Z96" i="6" s="1"/>
  <c r="Z97" i="6" s="1"/>
  <c r="Z98" i="6" s="1"/>
  <c r="Z99" i="6" s="1"/>
  <c r="Z100" i="6" s="1"/>
  <c r="Z101" i="6" s="1"/>
  <c r="Z102" i="6" s="1"/>
  <c r="Z103" i="6" s="1"/>
  <c r="Z104" i="6" s="1"/>
  <c r="Z105" i="6" s="1"/>
  <c r="Z106" i="6" s="1"/>
  <c r="Z107" i="6" s="1"/>
  <c r="Z108" i="6" s="1"/>
  <c r="Z109" i="6" s="1"/>
  <c r="Z110" i="6" s="1"/>
  <c r="Z111" i="6" s="1"/>
  <c r="Z112" i="6" s="1"/>
  <c r="Z113" i="6" s="1"/>
  <c r="Z114" i="6" s="1"/>
  <c r="Z115" i="6" s="1"/>
  <c r="Z116" i="6" s="1"/>
  <c r="T17" i="6"/>
  <c r="T18" i="6" s="1"/>
  <c r="T19" i="6" s="1"/>
  <c r="T20" i="6" s="1"/>
  <c r="T21" i="6" s="1"/>
  <c r="T22" i="6" s="1"/>
  <c r="T23" i="6" s="1"/>
  <c r="T24" i="6" s="1"/>
  <c r="T25" i="6" s="1"/>
  <c r="T26" i="6" s="1"/>
  <c r="T27" i="6" s="1"/>
  <c r="T28" i="6" s="1"/>
  <c r="T29" i="6" s="1"/>
  <c r="T30" i="6" s="1"/>
  <c r="T31" i="6" s="1"/>
  <c r="T32" i="6" s="1"/>
  <c r="T33" i="6" s="1"/>
  <c r="T34" i="6" s="1"/>
  <c r="T35" i="6" s="1"/>
  <c r="T36" i="6" s="1"/>
  <c r="T37" i="6" s="1"/>
  <c r="T38" i="6" s="1"/>
  <c r="T39" i="6" s="1"/>
  <c r="T40" i="6" s="1"/>
  <c r="T41" i="6" s="1"/>
  <c r="T42" i="6" s="1"/>
  <c r="T43" i="6" s="1"/>
  <c r="T44" i="6" s="1"/>
  <c r="T45" i="6" s="1"/>
  <c r="T46" i="6" s="1"/>
  <c r="T47" i="6" s="1"/>
  <c r="T48" i="6" s="1"/>
  <c r="T49" i="6" s="1"/>
  <c r="T50" i="6" s="1"/>
  <c r="T51" i="6" s="1"/>
  <c r="T52" i="6" s="1"/>
  <c r="T53" i="6" s="1"/>
  <c r="T54" i="6" s="1"/>
  <c r="T55" i="6" s="1"/>
  <c r="T56" i="6" s="1"/>
  <c r="T57" i="6" s="1"/>
  <c r="T58" i="6" s="1"/>
  <c r="T59" i="6" s="1"/>
  <c r="T60" i="6" s="1"/>
  <c r="T61" i="6" s="1"/>
  <c r="T62" i="6" s="1"/>
  <c r="T63" i="6" s="1"/>
  <c r="T64" i="6" s="1"/>
  <c r="T65" i="6" s="1"/>
  <c r="T66" i="6" s="1"/>
  <c r="T67" i="6" s="1"/>
  <c r="T68" i="6" s="1"/>
  <c r="T69" i="6" s="1"/>
  <c r="T70" i="6" s="1"/>
  <c r="T71" i="6" s="1"/>
  <c r="T72" i="6" s="1"/>
  <c r="T73" i="6" s="1"/>
  <c r="T74" i="6" s="1"/>
  <c r="T75" i="6" s="1"/>
  <c r="T76" i="6" s="1"/>
  <c r="T77" i="6" s="1"/>
  <c r="T78" i="6" s="1"/>
  <c r="T79" i="6" s="1"/>
  <c r="T80" i="6" s="1"/>
  <c r="T81" i="6" s="1"/>
  <c r="T82" i="6" s="1"/>
  <c r="T83" i="6" s="1"/>
  <c r="T84" i="6" s="1"/>
  <c r="T85" i="6" s="1"/>
  <c r="T86" i="6" s="1"/>
  <c r="T87" i="6" s="1"/>
  <c r="T88" i="6" s="1"/>
  <c r="T89" i="6" s="1"/>
  <c r="T90" i="6" s="1"/>
  <c r="T91" i="6" s="1"/>
  <c r="T92" i="6" s="1"/>
  <c r="T93" i="6" s="1"/>
  <c r="T94" i="6" s="1"/>
  <c r="T95" i="6" s="1"/>
  <c r="T96" i="6" s="1"/>
  <c r="T97" i="6" s="1"/>
  <c r="T98" i="6" s="1"/>
  <c r="T99" i="6" s="1"/>
  <c r="T100" i="6" s="1"/>
  <c r="T101" i="6" s="1"/>
  <c r="T102" i="6" s="1"/>
  <c r="T103" i="6" s="1"/>
  <c r="T104" i="6" s="1"/>
  <c r="T105" i="6" s="1"/>
  <c r="T106" i="6" s="1"/>
  <c r="T107" i="6" s="1"/>
  <c r="T108" i="6" s="1"/>
  <c r="T109" i="6" s="1"/>
  <c r="T110" i="6" s="1"/>
  <c r="T111" i="6" s="1"/>
  <c r="T112" i="6" s="1"/>
  <c r="T113" i="6" s="1"/>
  <c r="T114" i="6" s="1"/>
  <c r="T115" i="6" s="1"/>
  <c r="T116" i="6" s="1"/>
  <c r="S17" i="6"/>
  <c r="S18" i="6" s="1"/>
  <c r="S19" i="6" s="1"/>
  <c r="S20" i="6" s="1"/>
  <c r="S21" i="6" s="1"/>
  <c r="S22" i="6" s="1"/>
  <c r="S23" i="6" s="1"/>
  <c r="S24" i="6" s="1"/>
  <c r="S25" i="6" s="1"/>
  <c r="S26" i="6" s="1"/>
  <c r="S27" i="6" s="1"/>
  <c r="S28" i="6" s="1"/>
  <c r="S29" i="6" s="1"/>
  <c r="S30" i="6" s="1"/>
  <c r="S31" i="6" s="1"/>
  <c r="S32" i="6" s="1"/>
  <c r="S33" i="6" s="1"/>
  <c r="S34" i="6" s="1"/>
  <c r="S35" i="6" s="1"/>
  <c r="S36" i="6" s="1"/>
  <c r="S37" i="6" s="1"/>
  <c r="S38" i="6" s="1"/>
  <c r="S39" i="6" s="1"/>
  <c r="S40" i="6" s="1"/>
  <c r="S41" i="6" s="1"/>
  <c r="S42" i="6" s="1"/>
  <c r="S43" i="6" s="1"/>
  <c r="S44" i="6" s="1"/>
  <c r="S45" i="6" s="1"/>
  <c r="S46" i="6" s="1"/>
  <c r="S47" i="6" s="1"/>
  <c r="S48" i="6" s="1"/>
  <c r="S49" i="6" s="1"/>
  <c r="S50" i="6" s="1"/>
  <c r="S51" i="6" s="1"/>
  <c r="S52" i="6" s="1"/>
  <c r="S53" i="6" s="1"/>
  <c r="S54" i="6" s="1"/>
  <c r="S55" i="6" s="1"/>
  <c r="S56" i="6" s="1"/>
  <c r="S57" i="6" s="1"/>
  <c r="S58" i="6" s="1"/>
  <c r="S59" i="6" s="1"/>
  <c r="S60" i="6" s="1"/>
  <c r="S61" i="6" s="1"/>
  <c r="S62" i="6" s="1"/>
  <c r="S63" i="6" s="1"/>
  <c r="S64" i="6" s="1"/>
  <c r="S65" i="6" s="1"/>
  <c r="S66" i="6" s="1"/>
  <c r="S67" i="6" s="1"/>
  <c r="S68" i="6" s="1"/>
  <c r="S69" i="6" s="1"/>
  <c r="S70" i="6" s="1"/>
  <c r="S71" i="6" s="1"/>
  <c r="S72" i="6" s="1"/>
  <c r="S73" i="6" s="1"/>
  <c r="S74" i="6" s="1"/>
  <c r="S75" i="6" s="1"/>
  <c r="S76" i="6" s="1"/>
  <c r="S77" i="6" s="1"/>
  <c r="S78" i="6" s="1"/>
  <c r="S79" i="6" s="1"/>
  <c r="S80" i="6" s="1"/>
  <c r="S81" i="6" s="1"/>
  <c r="S82" i="6" s="1"/>
  <c r="S83" i="6" s="1"/>
  <c r="S84" i="6" s="1"/>
  <c r="S85" i="6" s="1"/>
  <c r="S86" i="6" s="1"/>
  <c r="S87" i="6" s="1"/>
  <c r="S88" i="6" s="1"/>
  <c r="S89" i="6" s="1"/>
  <c r="S90" i="6" s="1"/>
  <c r="S91" i="6" s="1"/>
  <c r="S92" i="6" s="1"/>
  <c r="S93" i="6" s="1"/>
  <c r="S94" i="6" s="1"/>
  <c r="S95" i="6" s="1"/>
  <c r="S96" i="6" s="1"/>
  <c r="S97" i="6" s="1"/>
  <c r="S98" i="6" s="1"/>
  <c r="S99" i="6" s="1"/>
  <c r="S100" i="6" s="1"/>
  <c r="S101" i="6" s="1"/>
  <c r="S102" i="6" s="1"/>
  <c r="S103" i="6" s="1"/>
  <c r="S104" i="6" s="1"/>
  <c r="S105" i="6" s="1"/>
  <c r="S106" i="6" s="1"/>
  <c r="S107" i="6" s="1"/>
  <c r="S108" i="6" s="1"/>
  <c r="S109" i="6" s="1"/>
  <c r="S110" i="6" s="1"/>
  <c r="S111" i="6" s="1"/>
  <c r="S112" i="6" s="1"/>
  <c r="S113" i="6" s="1"/>
  <c r="S114" i="6" s="1"/>
  <c r="S115" i="6" s="1"/>
  <c r="S116" i="6" s="1"/>
  <c r="N18" i="6"/>
  <c r="N19" i="6" s="1"/>
  <c r="N20" i="6" s="1"/>
  <c r="N21" i="6" s="1"/>
  <c r="N22" i="6" s="1"/>
  <c r="N23" i="6" s="1"/>
  <c r="N24" i="6" s="1"/>
  <c r="N25" i="6" s="1"/>
  <c r="N26" i="6" s="1"/>
  <c r="N27" i="6" s="1"/>
  <c r="N28" i="6" s="1"/>
  <c r="N29" i="6" s="1"/>
  <c r="N30" i="6" s="1"/>
  <c r="N31" i="6" s="1"/>
  <c r="N32" i="6" s="1"/>
  <c r="N33" i="6" s="1"/>
  <c r="N34" i="6" s="1"/>
  <c r="N35" i="6" s="1"/>
  <c r="N36" i="6" s="1"/>
  <c r="N37" i="6" s="1"/>
  <c r="N38" i="6" s="1"/>
  <c r="N39" i="6" s="1"/>
  <c r="N40" i="6" s="1"/>
  <c r="N41" i="6" s="1"/>
  <c r="N42" i="6" s="1"/>
  <c r="N43" i="6" s="1"/>
  <c r="N44" i="6" s="1"/>
  <c r="N45" i="6" s="1"/>
  <c r="N46" i="6" s="1"/>
  <c r="N47" i="6" s="1"/>
  <c r="N48" i="6" s="1"/>
  <c r="N49" i="6" s="1"/>
  <c r="N50" i="6" s="1"/>
  <c r="N51" i="6" s="1"/>
  <c r="N52" i="6" s="1"/>
  <c r="N53" i="6" s="1"/>
  <c r="N54" i="6" s="1"/>
  <c r="N55" i="6" s="1"/>
  <c r="N56" i="6" s="1"/>
  <c r="N57" i="6" s="1"/>
  <c r="N58" i="6" s="1"/>
  <c r="N59" i="6" s="1"/>
  <c r="N60" i="6" s="1"/>
  <c r="N61" i="6" s="1"/>
  <c r="N62" i="6" s="1"/>
  <c r="N63" i="6" s="1"/>
  <c r="N64" i="6" s="1"/>
  <c r="N65" i="6" s="1"/>
  <c r="N66" i="6" s="1"/>
  <c r="N67" i="6" s="1"/>
  <c r="N68" i="6" s="1"/>
  <c r="N69" i="6" s="1"/>
  <c r="N70" i="6" s="1"/>
  <c r="N71" i="6" s="1"/>
  <c r="N72" i="6" s="1"/>
  <c r="N73" i="6" s="1"/>
  <c r="N74" i="6" s="1"/>
  <c r="N75" i="6" s="1"/>
  <c r="N76" i="6" s="1"/>
  <c r="N77" i="6" s="1"/>
  <c r="N78" i="6" s="1"/>
  <c r="N79" i="6" s="1"/>
  <c r="N80" i="6" s="1"/>
  <c r="N81" i="6" s="1"/>
  <c r="N82" i="6" s="1"/>
  <c r="N83" i="6" s="1"/>
  <c r="N84" i="6" s="1"/>
  <c r="N85" i="6" s="1"/>
  <c r="N86" i="6" s="1"/>
  <c r="N87" i="6" s="1"/>
  <c r="N88" i="6" s="1"/>
  <c r="N89" i="6" s="1"/>
  <c r="N90" i="6" s="1"/>
  <c r="N91" i="6" s="1"/>
  <c r="N92" i="6" s="1"/>
  <c r="N93" i="6" s="1"/>
  <c r="N94" i="6" s="1"/>
  <c r="N95" i="6" s="1"/>
  <c r="N96" i="6" s="1"/>
  <c r="N97" i="6" s="1"/>
  <c r="N98" i="6" s="1"/>
  <c r="N99" i="6" s="1"/>
  <c r="N100" i="6" s="1"/>
  <c r="N101" i="6" s="1"/>
  <c r="N102" i="6" s="1"/>
  <c r="N103" i="6" s="1"/>
  <c r="N104" i="6" s="1"/>
  <c r="N105" i="6" s="1"/>
  <c r="N106" i="6" s="1"/>
  <c r="N107" i="6" s="1"/>
  <c r="N108" i="6" s="1"/>
  <c r="N109" i="6" s="1"/>
  <c r="N110" i="6" s="1"/>
  <c r="N111" i="6" s="1"/>
  <c r="N112" i="6" s="1"/>
  <c r="N113" i="6" s="1"/>
  <c r="N114" i="6" s="1"/>
  <c r="N115" i="6" s="1"/>
  <c r="N116" i="6" s="1"/>
  <c r="J20" i="7" l="1"/>
  <c r="C13" i="7"/>
  <c r="C12" i="7"/>
  <c r="C17" i="6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C73" i="6" s="1"/>
  <c r="C74" i="6" s="1"/>
  <c r="C75" i="6" s="1"/>
  <c r="C76" i="6" s="1"/>
  <c r="C77" i="6" s="1"/>
  <c r="C78" i="6" s="1"/>
  <c r="C79" i="6" s="1"/>
  <c r="C80" i="6" s="1"/>
  <c r="C81" i="6" s="1"/>
  <c r="C82" i="6" s="1"/>
  <c r="C83" i="6" s="1"/>
  <c r="C84" i="6" s="1"/>
  <c r="C85" i="6" s="1"/>
  <c r="C86" i="6" s="1"/>
  <c r="C87" i="6" s="1"/>
  <c r="C88" i="6" s="1"/>
  <c r="C89" i="6" s="1"/>
  <c r="C90" i="6" s="1"/>
  <c r="C91" i="6" s="1"/>
  <c r="C92" i="6" s="1"/>
  <c r="C93" i="6" s="1"/>
  <c r="C94" i="6" s="1"/>
  <c r="C95" i="6" s="1"/>
  <c r="C96" i="6" s="1"/>
  <c r="C97" i="6" s="1"/>
  <c r="C98" i="6" s="1"/>
  <c r="C99" i="6" s="1"/>
  <c r="C100" i="6" s="1"/>
  <c r="C101" i="6" s="1"/>
  <c r="C102" i="6" s="1"/>
  <c r="C103" i="6" s="1"/>
  <c r="C104" i="6" s="1"/>
  <c r="C105" i="6" s="1"/>
  <c r="C106" i="6" s="1"/>
  <c r="C107" i="6" s="1"/>
  <c r="C108" i="6" s="1"/>
  <c r="C109" i="6" s="1"/>
  <c r="C110" i="6" s="1"/>
  <c r="C111" i="6" s="1"/>
  <c r="C112" i="6" s="1"/>
  <c r="C113" i="6" s="1"/>
  <c r="C114" i="6" s="1"/>
  <c r="C115" i="6" s="1"/>
  <c r="C116" i="6" s="1"/>
  <c r="J21" i="7" l="1"/>
  <c r="J22" i="7" l="1"/>
  <c r="J23" i="7" l="1"/>
  <c r="J24" i="7" l="1"/>
  <c r="J25" i="7" s="1"/>
  <c r="J26" i="7" s="1"/>
  <c r="J27" i="7" s="1"/>
  <c r="J28" i="7" s="1"/>
  <c r="J29" i="7" s="1"/>
  <c r="J30" i="7" s="1"/>
  <c r="H626" i="3" l="1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601" i="3"/>
  <c r="H600" i="3"/>
  <c r="H599" i="3"/>
  <c r="H598" i="3"/>
  <c r="H597" i="3"/>
  <c r="H596" i="3"/>
  <c r="H595" i="3"/>
  <c r="H594" i="3"/>
  <c r="H593" i="3"/>
  <c r="H592" i="3"/>
  <c r="H591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G24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E27" i="3" l="1"/>
  <c r="E28" i="3" s="1"/>
  <c r="D27" i="3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104" i="3" s="1"/>
  <c r="D105" i="3" s="1"/>
  <c r="D106" i="3" s="1"/>
  <c r="D107" i="3" s="1"/>
  <c r="D108" i="3" s="1"/>
  <c r="D109" i="3" s="1"/>
  <c r="D110" i="3" s="1"/>
  <c r="D111" i="3" s="1"/>
  <c r="D112" i="3" s="1"/>
  <c r="D113" i="3" s="1"/>
  <c r="D114" i="3" s="1"/>
  <c r="D115" i="3" s="1"/>
  <c r="D116" i="3" s="1"/>
  <c r="D117" i="3" s="1"/>
  <c r="D118" i="3" s="1"/>
  <c r="D119" i="3" s="1"/>
  <c r="D120" i="3" s="1"/>
  <c r="D121" i="3" s="1"/>
  <c r="D122" i="3" s="1"/>
  <c r="D123" i="3" s="1"/>
  <c r="D124" i="3" s="1"/>
  <c r="D125" i="3" s="1"/>
  <c r="D126" i="3" s="1"/>
  <c r="D127" i="3" s="1"/>
  <c r="D128" i="3" s="1"/>
  <c r="D129" i="3" s="1"/>
  <c r="D130" i="3" s="1"/>
  <c r="D131" i="3" s="1"/>
  <c r="D132" i="3" s="1"/>
  <c r="D133" i="3" s="1"/>
  <c r="D134" i="3" s="1"/>
  <c r="D135" i="3" s="1"/>
  <c r="D136" i="3" s="1"/>
  <c r="D137" i="3" s="1"/>
  <c r="D138" i="3" s="1"/>
  <c r="D139" i="3" s="1"/>
  <c r="D140" i="3" s="1"/>
  <c r="D141" i="3" s="1"/>
  <c r="D142" i="3" s="1"/>
  <c r="D143" i="3" s="1"/>
  <c r="D144" i="3" s="1"/>
  <c r="D145" i="3" s="1"/>
  <c r="D146" i="3" s="1"/>
  <c r="D147" i="3" s="1"/>
  <c r="D148" i="3" s="1"/>
  <c r="D149" i="3" s="1"/>
  <c r="D150" i="3" s="1"/>
  <c r="D151" i="3" s="1"/>
  <c r="D152" i="3" s="1"/>
  <c r="D153" i="3" s="1"/>
  <c r="D154" i="3" s="1"/>
  <c r="D155" i="3" s="1"/>
  <c r="D156" i="3" s="1"/>
  <c r="D157" i="3" s="1"/>
  <c r="D158" i="3" s="1"/>
  <c r="D159" i="3" s="1"/>
  <c r="D160" i="3" s="1"/>
  <c r="D161" i="3" s="1"/>
  <c r="D162" i="3" s="1"/>
  <c r="D163" i="3" s="1"/>
  <c r="D164" i="3" s="1"/>
  <c r="D165" i="3" s="1"/>
  <c r="D166" i="3" s="1"/>
  <c r="D167" i="3" s="1"/>
  <c r="D168" i="3" s="1"/>
  <c r="D169" i="3" s="1"/>
  <c r="D170" i="3" s="1"/>
  <c r="D171" i="3" s="1"/>
  <c r="D172" i="3" s="1"/>
  <c r="D173" i="3" s="1"/>
  <c r="D174" i="3" s="1"/>
  <c r="D175" i="3" s="1"/>
  <c r="D176" i="3" s="1"/>
  <c r="D177" i="3" s="1"/>
  <c r="D178" i="3" s="1"/>
  <c r="D179" i="3" s="1"/>
  <c r="D180" i="3" s="1"/>
  <c r="D181" i="3" s="1"/>
  <c r="D182" i="3" s="1"/>
  <c r="D183" i="3" s="1"/>
  <c r="D184" i="3" s="1"/>
  <c r="D185" i="3" s="1"/>
  <c r="D186" i="3" s="1"/>
  <c r="D187" i="3" s="1"/>
  <c r="D188" i="3" s="1"/>
  <c r="D189" i="3" s="1"/>
  <c r="D190" i="3" s="1"/>
  <c r="D191" i="3" s="1"/>
  <c r="D192" i="3" s="1"/>
  <c r="D193" i="3" s="1"/>
  <c r="D194" i="3" s="1"/>
  <c r="D195" i="3" s="1"/>
  <c r="D196" i="3" s="1"/>
  <c r="D197" i="3" s="1"/>
  <c r="D198" i="3" s="1"/>
  <c r="D199" i="3" s="1"/>
  <c r="D200" i="3" s="1"/>
  <c r="D201" i="3" s="1"/>
  <c r="D202" i="3" s="1"/>
  <c r="D203" i="3" s="1"/>
  <c r="D204" i="3" s="1"/>
  <c r="D205" i="3" s="1"/>
  <c r="D206" i="3" s="1"/>
  <c r="D207" i="3" s="1"/>
  <c r="D208" i="3" s="1"/>
  <c r="D209" i="3" s="1"/>
  <c r="D210" i="3" s="1"/>
  <c r="D211" i="3" s="1"/>
  <c r="D212" i="3" s="1"/>
  <c r="D213" i="3" s="1"/>
  <c r="D214" i="3" s="1"/>
  <c r="D215" i="3" s="1"/>
  <c r="D216" i="3" s="1"/>
  <c r="D217" i="3" s="1"/>
  <c r="D218" i="3" s="1"/>
  <c r="D219" i="3" s="1"/>
  <c r="D220" i="3" s="1"/>
  <c r="D221" i="3" s="1"/>
  <c r="D222" i="3" s="1"/>
  <c r="D223" i="3" s="1"/>
  <c r="D224" i="3" s="1"/>
  <c r="D225" i="3" s="1"/>
  <c r="D226" i="3" s="1"/>
  <c r="D227" i="3" s="1"/>
  <c r="D228" i="3" s="1"/>
  <c r="D229" i="3" s="1"/>
  <c r="D230" i="3" s="1"/>
  <c r="D231" i="3" s="1"/>
  <c r="D232" i="3" s="1"/>
  <c r="D233" i="3" s="1"/>
  <c r="D234" i="3" s="1"/>
  <c r="D235" i="3" s="1"/>
  <c r="D236" i="3" s="1"/>
  <c r="D237" i="3" s="1"/>
  <c r="D238" i="3" s="1"/>
  <c r="D239" i="3" s="1"/>
  <c r="D240" i="3" s="1"/>
  <c r="D241" i="3" s="1"/>
  <c r="D242" i="3" s="1"/>
  <c r="D243" i="3" s="1"/>
  <c r="D244" i="3" s="1"/>
  <c r="D245" i="3" s="1"/>
  <c r="D246" i="3" s="1"/>
  <c r="D247" i="3" s="1"/>
  <c r="D248" i="3" s="1"/>
  <c r="D249" i="3" s="1"/>
  <c r="D250" i="3" s="1"/>
  <c r="D251" i="3" s="1"/>
  <c r="D252" i="3" s="1"/>
  <c r="D253" i="3" s="1"/>
  <c r="D254" i="3" s="1"/>
  <c r="D255" i="3" s="1"/>
  <c r="D256" i="3" s="1"/>
  <c r="D257" i="3" s="1"/>
  <c r="D258" i="3" s="1"/>
  <c r="D259" i="3" s="1"/>
  <c r="D260" i="3" s="1"/>
  <c r="D261" i="3" s="1"/>
  <c r="D262" i="3" s="1"/>
  <c r="D263" i="3" s="1"/>
  <c r="D264" i="3" s="1"/>
  <c r="D265" i="3" s="1"/>
  <c r="D266" i="3" s="1"/>
  <c r="D267" i="3" s="1"/>
  <c r="D268" i="3" s="1"/>
  <c r="D269" i="3" s="1"/>
  <c r="D270" i="3" s="1"/>
  <c r="D271" i="3" s="1"/>
  <c r="D272" i="3" s="1"/>
  <c r="D273" i="3" s="1"/>
  <c r="D274" i="3" s="1"/>
  <c r="D275" i="3" s="1"/>
  <c r="D276" i="3" s="1"/>
  <c r="D277" i="3" s="1"/>
  <c r="D278" i="3" s="1"/>
  <c r="D279" i="3" s="1"/>
  <c r="D280" i="3" s="1"/>
  <c r="D281" i="3" s="1"/>
  <c r="D282" i="3" s="1"/>
  <c r="D283" i="3" s="1"/>
  <c r="D284" i="3" s="1"/>
  <c r="D285" i="3" s="1"/>
  <c r="D286" i="3" s="1"/>
  <c r="D287" i="3" s="1"/>
  <c r="D288" i="3" s="1"/>
  <c r="D289" i="3" s="1"/>
  <c r="D290" i="3" s="1"/>
  <c r="D291" i="3" s="1"/>
  <c r="D292" i="3" s="1"/>
  <c r="D293" i="3" s="1"/>
  <c r="D294" i="3" s="1"/>
  <c r="D295" i="3" s="1"/>
  <c r="D296" i="3" s="1"/>
  <c r="D297" i="3" s="1"/>
  <c r="D298" i="3" s="1"/>
  <c r="D299" i="3" s="1"/>
  <c r="D300" i="3" s="1"/>
  <c r="D301" i="3" s="1"/>
  <c r="D302" i="3" s="1"/>
  <c r="D303" i="3" s="1"/>
  <c r="D304" i="3" s="1"/>
  <c r="D305" i="3" s="1"/>
  <c r="D306" i="3" s="1"/>
  <c r="D307" i="3" s="1"/>
  <c r="D308" i="3" s="1"/>
  <c r="D309" i="3" s="1"/>
  <c r="D310" i="3" s="1"/>
  <c r="D311" i="3" s="1"/>
  <c r="D312" i="3" s="1"/>
  <c r="D313" i="3" s="1"/>
  <c r="D314" i="3" s="1"/>
  <c r="D315" i="3" s="1"/>
  <c r="D316" i="3" s="1"/>
  <c r="D317" i="3" s="1"/>
  <c r="D318" i="3" s="1"/>
  <c r="D319" i="3" s="1"/>
  <c r="D320" i="3" s="1"/>
  <c r="D321" i="3" s="1"/>
  <c r="D322" i="3" s="1"/>
  <c r="D323" i="3" s="1"/>
  <c r="D324" i="3" s="1"/>
  <c r="D325" i="3" s="1"/>
  <c r="D326" i="3" s="1"/>
  <c r="D327" i="3" s="1"/>
  <c r="D328" i="3" s="1"/>
  <c r="D329" i="3" s="1"/>
  <c r="D330" i="3" s="1"/>
  <c r="D331" i="3" s="1"/>
  <c r="D332" i="3" s="1"/>
  <c r="D333" i="3" s="1"/>
  <c r="D334" i="3" s="1"/>
  <c r="D335" i="3" s="1"/>
  <c r="D336" i="3" s="1"/>
  <c r="D337" i="3" s="1"/>
  <c r="D338" i="3" s="1"/>
  <c r="D339" i="3" s="1"/>
  <c r="D340" i="3" s="1"/>
  <c r="D341" i="3" s="1"/>
  <c r="D342" i="3" s="1"/>
  <c r="D343" i="3" s="1"/>
  <c r="D344" i="3" s="1"/>
  <c r="D345" i="3" s="1"/>
  <c r="D346" i="3" s="1"/>
  <c r="D347" i="3" s="1"/>
  <c r="D348" i="3" s="1"/>
  <c r="D349" i="3" s="1"/>
  <c r="D350" i="3" s="1"/>
  <c r="D351" i="3" s="1"/>
  <c r="D352" i="3" s="1"/>
  <c r="D353" i="3" s="1"/>
  <c r="D354" i="3" s="1"/>
  <c r="D355" i="3" s="1"/>
  <c r="D356" i="3" s="1"/>
  <c r="D357" i="3" s="1"/>
  <c r="D358" i="3" s="1"/>
  <c r="D359" i="3" s="1"/>
  <c r="D360" i="3" s="1"/>
  <c r="D361" i="3" s="1"/>
  <c r="D362" i="3" s="1"/>
  <c r="D363" i="3" s="1"/>
  <c r="D364" i="3" s="1"/>
  <c r="D365" i="3" s="1"/>
  <c r="D366" i="3" s="1"/>
  <c r="D367" i="3" s="1"/>
  <c r="D368" i="3" s="1"/>
  <c r="D369" i="3" s="1"/>
  <c r="D370" i="3" s="1"/>
  <c r="D371" i="3" s="1"/>
  <c r="D372" i="3" s="1"/>
  <c r="D373" i="3" s="1"/>
  <c r="D374" i="3" s="1"/>
  <c r="D375" i="3" s="1"/>
  <c r="D376" i="3" s="1"/>
  <c r="D377" i="3" s="1"/>
  <c r="D378" i="3" s="1"/>
  <c r="D379" i="3" s="1"/>
  <c r="D380" i="3" s="1"/>
  <c r="D381" i="3" s="1"/>
  <c r="D382" i="3" s="1"/>
  <c r="D383" i="3" s="1"/>
  <c r="D384" i="3" s="1"/>
  <c r="D385" i="3" s="1"/>
  <c r="D386" i="3" s="1"/>
  <c r="D387" i="3" s="1"/>
  <c r="D388" i="3" s="1"/>
  <c r="D389" i="3" s="1"/>
  <c r="D390" i="3" s="1"/>
  <c r="D391" i="3" s="1"/>
  <c r="D392" i="3" s="1"/>
  <c r="D393" i="3" s="1"/>
  <c r="D394" i="3" s="1"/>
  <c r="D395" i="3" s="1"/>
  <c r="D396" i="3" s="1"/>
  <c r="D397" i="3" s="1"/>
  <c r="D398" i="3" s="1"/>
  <c r="D399" i="3" s="1"/>
  <c r="D400" i="3" s="1"/>
  <c r="D401" i="3" s="1"/>
  <c r="D402" i="3" s="1"/>
  <c r="D403" i="3" s="1"/>
  <c r="D404" i="3" s="1"/>
  <c r="D405" i="3" s="1"/>
  <c r="D406" i="3" s="1"/>
  <c r="D407" i="3" s="1"/>
  <c r="D408" i="3" s="1"/>
  <c r="D409" i="3" s="1"/>
  <c r="D410" i="3" s="1"/>
  <c r="D411" i="3" s="1"/>
  <c r="D412" i="3" s="1"/>
  <c r="D413" i="3" s="1"/>
  <c r="D414" i="3" s="1"/>
  <c r="D415" i="3" s="1"/>
  <c r="D416" i="3" s="1"/>
  <c r="D417" i="3" s="1"/>
  <c r="D418" i="3" s="1"/>
  <c r="D419" i="3" s="1"/>
  <c r="D420" i="3" s="1"/>
  <c r="D421" i="3" s="1"/>
  <c r="D422" i="3" s="1"/>
  <c r="D423" i="3" s="1"/>
  <c r="D424" i="3" s="1"/>
  <c r="D425" i="3" s="1"/>
  <c r="D426" i="3" s="1"/>
  <c r="D427" i="3" s="1"/>
  <c r="D428" i="3" s="1"/>
  <c r="D429" i="3" s="1"/>
  <c r="D430" i="3" s="1"/>
  <c r="D431" i="3" s="1"/>
  <c r="D432" i="3" s="1"/>
  <c r="D433" i="3" s="1"/>
  <c r="D434" i="3" s="1"/>
  <c r="D435" i="3" s="1"/>
  <c r="D436" i="3" s="1"/>
  <c r="D437" i="3" s="1"/>
  <c r="D438" i="3" s="1"/>
  <c r="D439" i="3" s="1"/>
  <c r="D440" i="3" s="1"/>
  <c r="D441" i="3" s="1"/>
  <c r="D442" i="3" s="1"/>
  <c r="D443" i="3" s="1"/>
  <c r="D444" i="3" s="1"/>
  <c r="D445" i="3" s="1"/>
  <c r="D446" i="3" s="1"/>
  <c r="D447" i="3" s="1"/>
  <c r="D448" i="3" s="1"/>
  <c r="D449" i="3" s="1"/>
  <c r="D450" i="3" s="1"/>
  <c r="D451" i="3" s="1"/>
  <c r="D452" i="3" s="1"/>
  <c r="D453" i="3" s="1"/>
  <c r="D454" i="3" s="1"/>
  <c r="D455" i="3" s="1"/>
  <c r="D456" i="3" s="1"/>
  <c r="D457" i="3" s="1"/>
  <c r="D458" i="3" s="1"/>
  <c r="D459" i="3" s="1"/>
  <c r="D460" i="3" s="1"/>
  <c r="D461" i="3" s="1"/>
  <c r="D462" i="3" s="1"/>
  <c r="D463" i="3" s="1"/>
  <c r="D464" i="3" s="1"/>
  <c r="D465" i="3" s="1"/>
  <c r="D466" i="3" s="1"/>
  <c r="D467" i="3" s="1"/>
  <c r="D468" i="3" s="1"/>
  <c r="D469" i="3" s="1"/>
  <c r="D470" i="3" s="1"/>
  <c r="D471" i="3" s="1"/>
  <c r="D472" i="3" s="1"/>
  <c r="D473" i="3" s="1"/>
  <c r="D474" i="3" s="1"/>
  <c r="D475" i="3" s="1"/>
  <c r="D476" i="3" s="1"/>
  <c r="D477" i="3" s="1"/>
  <c r="D478" i="3" s="1"/>
  <c r="D479" i="3" s="1"/>
  <c r="D480" i="3" s="1"/>
  <c r="D481" i="3" s="1"/>
  <c r="D482" i="3" s="1"/>
  <c r="D483" i="3" s="1"/>
  <c r="D484" i="3" s="1"/>
  <c r="D485" i="3" s="1"/>
  <c r="D486" i="3" s="1"/>
  <c r="D487" i="3" s="1"/>
  <c r="D488" i="3" s="1"/>
  <c r="D489" i="3" s="1"/>
  <c r="D490" i="3" s="1"/>
  <c r="D491" i="3" s="1"/>
  <c r="D492" i="3" s="1"/>
  <c r="D493" i="3" s="1"/>
  <c r="D494" i="3" s="1"/>
  <c r="D495" i="3" s="1"/>
  <c r="D496" i="3" s="1"/>
  <c r="D497" i="3" s="1"/>
  <c r="D498" i="3" s="1"/>
  <c r="D499" i="3" s="1"/>
  <c r="D500" i="3" s="1"/>
  <c r="D501" i="3" s="1"/>
  <c r="D502" i="3" s="1"/>
  <c r="D503" i="3" s="1"/>
  <c r="D504" i="3" s="1"/>
  <c r="D505" i="3" s="1"/>
  <c r="D506" i="3" s="1"/>
  <c r="D507" i="3" s="1"/>
  <c r="D508" i="3" s="1"/>
  <c r="D509" i="3" s="1"/>
  <c r="D510" i="3" s="1"/>
  <c r="D511" i="3" s="1"/>
  <c r="D512" i="3" s="1"/>
  <c r="D513" i="3" s="1"/>
  <c r="D514" i="3" s="1"/>
  <c r="D515" i="3" s="1"/>
  <c r="D516" i="3" s="1"/>
  <c r="D517" i="3" s="1"/>
  <c r="D518" i="3" s="1"/>
  <c r="D519" i="3" s="1"/>
  <c r="D520" i="3" s="1"/>
  <c r="D521" i="3" s="1"/>
  <c r="D522" i="3" s="1"/>
  <c r="D523" i="3" s="1"/>
  <c r="D524" i="3" s="1"/>
  <c r="D525" i="3" s="1"/>
  <c r="D526" i="3" s="1"/>
  <c r="D527" i="3" s="1"/>
  <c r="D528" i="3" s="1"/>
  <c r="D529" i="3" s="1"/>
  <c r="D530" i="3" s="1"/>
  <c r="D531" i="3" s="1"/>
  <c r="D532" i="3" s="1"/>
  <c r="D533" i="3" s="1"/>
  <c r="D534" i="3" s="1"/>
  <c r="D535" i="3" s="1"/>
  <c r="D536" i="3" s="1"/>
  <c r="D537" i="3" s="1"/>
  <c r="D538" i="3" s="1"/>
  <c r="D539" i="3" s="1"/>
  <c r="D540" i="3" s="1"/>
  <c r="D541" i="3" s="1"/>
  <c r="D542" i="3" s="1"/>
  <c r="D543" i="3" s="1"/>
  <c r="D544" i="3" s="1"/>
  <c r="D545" i="3" s="1"/>
  <c r="D546" i="3" s="1"/>
  <c r="D547" i="3" s="1"/>
  <c r="D548" i="3" s="1"/>
  <c r="D549" i="3" s="1"/>
  <c r="D550" i="3" s="1"/>
  <c r="D551" i="3" s="1"/>
  <c r="D552" i="3" s="1"/>
  <c r="D553" i="3" s="1"/>
  <c r="D554" i="3" s="1"/>
  <c r="D555" i="3" s="1"/>
  <c r="D556" i="3" s="1"/>
  <c r="D557" i="3" s="1"/>
  <c r="D558" i="3" s="1"/>
  <c r="D559" i="3" s="1"/>
  <c r="D560" i="3" s="1"/>
  <c r="D561" i="3" s="1"/>
  <c r="D562" i="3" s="1"/>
  <c r="D563" i="3" s="1"/>
  <c r="D564" i="3" s="1"/>
  <c r="D565" i="3" s="1"/>
  <c r="D566" i="3" s="1"/>
  <c r="D567" i="3" s="1"/>
  <c r="D568" i="3" s="1"/>
  <c r="D569" i="3" s="1"/>
  <c r="D570" i="3" s="1"/>
  <c r="D571" i="3" s="1"/>
  <c r="D572" i="3" s="1"/>
  <c r="D573" i="3" s="1"/>
  <c r="D574" i="3" s="1"/>
  <c r="D575" i="3" s="1"/>
  <c r="D576" i="3" s="1"/>
  <c r="D577" i="3" s="1"/>
  <c r="D578" i="3" s="1"/>
  <c r="D579" i="3" s="1"/>
  <c r="D580" i="3" s="1"/>
  <c r="D581" i="3" s="1"/>
  <c r="D582" i="3" s="1"/>
  <c r="D583" i="3" s="1"/>
  <c r="D584" i="3" s="1"/>
  <c r="D585" i="3" s="1"/>
  <c r="D586" i="3" s="1"/>
  <c r="D587" i="3" s="1"/>
  <c r="D588" i="3" s="1"/>
  <c r="D589" i="3" s="1"/>
  <c r="D590" i="3" s="1"/>
  <c r="D591" i="3" s="1"/>
  <c r="D592" i="3" s="1"/>
  <c r="D593" i="3" s="1"/>
  <c r="D594" i="3" s="1"/>
  <c r="D595" i="3" s="1"/>
  <c r="D596" i="3" s="1"/>
  <c r="D597" i="3" s="1"/>
  <c r="D598" i="3" s="1"/>
  <c r="D599" i="3" s="1"/>
  <c r="D600" i="3" s="1"/>
  <c r="D601" i="3" s="1"/>
  <c r="D602" i="3" s="1"/>
  <c r="D603" i="3" s="1"/>
  <c r="D604" i="3" s="1"/>
  <c r="D605" i="3" s="1"/>
  <c r="D606" i="3" s="1"/>
  <c r="D607" i="3" s="1"/>
  <c r="D608" i="3" s="1"/>
  <c r="D609" i="3" s="1"/>
  <c r="D610" i="3" s="1"/>
  <c r="D611" i="3" s="1"/>
  <c r="D612" i="3" s="1"/>
  <c r="D613" i="3" s="1"/>
  <c r="D614" i="3" s="1"/>
  <c r="D615" i="3" s="1"/>
  <c r="D616" i="3" s="1"/>
  <c r="D617" i="3" s="1"/>
  <c r="D618" i="3" s="1"/>
  <c r="D619" i="3" s="1"/>
  <c r="D620" i="3" s="1"/>
  <c r="D621" i="3" s="1"/>
  <c r="D622" i="3" s="1"/>
  <c r="D623" i="3" s="1"/>
  <c r="D624" i="3" s="1"/>
  <c r="D625" i="3" s="1"/>
  <c r="D626" i="3" s="1"/>
  <c r="C27" i="3"/>
  <c r="F27" i="3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F91" i="3" s="1"/>
  <c r="F92" i="3" s="1"/>
  <c r="F93" i="3" s="1"/>
  <c r="F94" i="3" s="1"/>
  <c r="F95" i="3" s="1"/>
  <c r="F96" i="3" s="1"/>
  <c r="F97" i="3" s="1"/>
  <c r="F98" i="3" s="1"/>
  <c r="F99" i="3" s="1"/>
  <c r="F100" i="3" s="1"/>
  <c r="F101" i="3" s="1"/>
  <c r="F102" i="3" s="1"/>
  <c r="F103" i="3" s="1"/>
  <c r="F104" i="3" s="1"/>
  <c r="F105" i="3" s="1"/>
  <c r="F106" i="3" s="1"/>
  <c r="F107" i="3" s="1"/>
  <c r="F108" i="3" s="1"/>
  <c r="F109" i="3" s="1"/>
  <c r="F110" i="3" s="1"/>
  <c r="F111" i="3" s="1"/>
  <c r="F112" i="3" s="1"/>
  <c r="F113" i="3" s="1"/>
  <c r="F114" i="3" s="1"/>
  <c r="F115" i="3" s="1"/>
  <c r="F116" i="3" s="1"/>
  <c r="F117" i="3" s="1"/>
  <c r="F118" i="3" s="1"/>
  <c r="F119" i="3" s="1"/>
  <c r="F120" i="3" s="1"/>
  <c r="F121" i="3" s="1"/>
  <c r="F122" i="3" s="1"/>
  <c r="F123" i="3" s="1"/>
  <c r="F124" i="3" s="1"/>
  <c r="F125" i="3" s="1"/>
  <c r="F126" i="3" s="1"/>
  <c r="F127" i="3" s="1"/>
  <c r="F128" i="3" s="1"/>
  <c r="F129" i="3" s="1"/>
  <c r="F130" i="3" s="1"/>
  <c r="F131" i="3" s="1"/>
  <c r="F132" i="3" s="1"/>
  <c r="F133" i="3" s="1"/>
  <c r="F134" i="3" s="1"/>
  <c r="F135" i="3" s="1"/>
  <c r="F136" i="3" s="1"/>
  <c r="F137" i="3" s="1"/>
  <c r="F138" i="3" s="1"/>
  <c r="F139" i="3" s="1"/>
  <c r="F140" i="3" s="1"/>
  <c r="F141" i="3" s="1"/>
  <c r="F142" i="3" s="1"/>
  <c r="F143" i="3" s="1"/>
  <c r="F144" i="3" s="1"/>
  <c r="F145" i="3" s="1"/>
  <c r="F146" i="3" s="1"/>
  <c r="F147" i="3" s="1"/>
  <c r="F148" i="3" s="1"/>
  <c r="F149" i="3" s="1"/>
  <c r="F150" i="3" s="1"/>
  <c r="F151" i="3" s="1"/>
  <c r="F152" i="3" s="1"/>
  <c r="F153" i="3" s="1"/>
  <c r="F154" i="3" s="1"/>
  <c r="F155" i="3" s="1"/>
  <c r="F156" i="3" s="1"/>
  <c r="F157" i="3" s="1"/>
  <c r="F158" i="3" s="1"/>
  <c r="F159" i="3" s="1"/>
  <c r="F160" i="3" s="1"/>
  <c r="F161" i="3" s="1"/>
  <c r="F162" i="3" s="1"/>
  <c r="F163" i="3" s="1"/>
  <c r="F164" i="3" s="1"/>
  <c r="F165" i="3" s="1"/>
  <c r="F166" i="3" s="1"/>
  <c r="F167" i="3" s="1"/>
  <c r="F168" i="3" s="1"/>
  <c r="F169" i="3" s="1"/>
  <c r="F170" i="3" s="1"/>
  <c r="F171" i="3" s="1"/>
  <c r="F172" i="3" s="1"/>
  <c r="F173" i="3" s="1"/>
  <c r="F174" i="3" s="1"/>
  <c r="F175" i="3" s="1"/>
  <c r="F176" i="3" s="1"/>
  <c r="F177" i="3" s="1"/>
  <c r="F178" i="3" s="1"/>
  <c r="F179" i="3" s="1"/>
  <c r="F180" i="3" s="1"/>
  <c r="F181" i="3" s="1"/>
  <c r="F182" i="3" s="1"/>
  <c r="F183" i="3" s="1"/>
  <c r="F184" i="3" s="1"/>
  <c r="F185" i="3" s="1"/>
  <c r="F186" i="3" s="1"/>
  <c r="F187" i="3" s="1"/>
  <c r="F188" i="3" s="1"/>
  <c r="F189" i="3" s="1"/>
  <c r="F190" i="3" s="1"/>
  <c r="F191" i="3" s="1"/>
  <c r="F192" i="3" s="1"/>
  <c r="F193" i="3" s="1"/>
  <c r="F194" i="3" s="1"/>
  <c r="F195" i="3" s="1"/>
  <c r="F196" i="3" s="1"/>
  <c r="F197" i="3" s="1"/>
  <c r="F198" i="3" s="1"/>
  <c r="F199" i="3" s="1"/>
  <c r="F200" i="3" s="1"/>
  <c r="F201" i="3" s="1"/>
  <c r="F202" i="3" s="1"/>
  <c r="F203" i="3" s="1"/>
  <c r="F204" i="3" s="1"/>
  <c r="F205" i="3" s="1"/>
  <c r="F206" i="3" s="1"/>
  <c r="F207" i="3" s="1"/>
  <c r="F208" i="3" s="1"/>
  <c r="F209" i="3" s="1"/>
  <c r="F210" i="3" s="1"/>
  <c r="F211" i="3" s="1"/>
  <c r="F212" i="3" s="1"/>
  <c r="F213" i="3" s="1"/>
  <c r="F214" i="3" s="1"/>
  <c r="F215" i="3" s="1"/>
  <c r="F216" i="3" s="1"/>
  <c r="F217" i="3" s="1"/>
  <c r="F218" i="3" s="1"/>
  <c r="F219" i="3" s="1"/>
  <c r="F220" i="3" s="1"/>
  <c r="F221" i="3" s="1"/>
  <c r="F222" i="3" s="1"/>
  <c r="F223" i="3" s="1"/>
  <c r="F224" i="3" s="1"/>
  <c r="F225" i="3" s="1"/>
  <c r="F226" i="3" s="1"/>
  <c r="F227" i="3" s="1"/>
  <c r="F228" i="3" s="1"/>
  <c r="F229" i="3" s="1"/>
  <c r="F230" i="3" s="1"/>
  <c r="F231" i="3" s="1"/>
  <c r="F232" i="3" s="1"/>
  <c r="F233" i="3" s="1"/>
  <c r="F234" i="3" s="1"/>
  <c r="F235" i="3" s="1"/>
  <c r="F236" i="3" s="1"/>
  <c r="F237" i="3" s="1"/>
  <c r="F238" i="3" s="1"/>
  <c r="F239" i="3" s="1"/>
  <c r="F240" i="3" s="1"/>
  <c r="F241" i="3" s="1"/>
  <c r="F242" i="3" s="1"/>
  <c r="F243" i="3" s="1"/>
  <c r="F244" i="3" s="1"/>
  <c r="F245" i="3" s="1"/>
  <c r="F246" i="3" s="1"/>
  <c r="F247" i="3" s="1"/>
  <c r="F248" i="3" s="1"/>
  <c r="F249" i="3" s="1"/>
  <c r="F250" i="3" s="1"/>
  <c r="F251" i="3" s="1"/>
  <c r="F252" i="3" s="1"/>
  <c r="F253" i="3" s="1"/>
  <c r="F254" i="3" s="1"/>
  <c r="F255" i="3" s="1"/>
  <c r="F256" i="3" s="1"/>
  <c r="F257" i="3" s="1"/>
  <c r="F258" i="3" s="1"/>
  <c r="F259" i="3" s="1"/>
  <c r="F260" i="3" s="1"/>
  <c r="F261" i="3" s="1"/>
  <c r="F262" i="3" s="1"/>
  <c r="F263" i="3" s="1"/>
  <c r="F264" i="3" s="1"/>
  <c r="F265" i="3" s="1"/>
  <c r="F266" i="3" s="1"/>
  <c r="F267" i="3" s="1"/>
  <c r="F268" i="3" s="1"/>
  <c r="F269" i="3" s="1"/>
  <c r="F270" i="3" s="1"/>
  <c r="F271" i="3" s="1"/>
  <c r="F272" i="3" s="1"/>
  <c r="F273" i="3" s="1"/>
  <c r="F274" i="3" s="1"/>
  <c r="F275" i="3" s="1"/>
  <c r="F276" i="3" s="1"/>
  <c r="F277" i="3" s="1"/>
  <c r="F278" i="3" s="1"/>
  <c r="F279" i="3" s="1"/>
  <c r="F280" i="3" s="1"/>
  <c r="F281" i="3" s="1"/>
  <c r="F282" i="3" s="1"/>
  <c r="F283" i="3" s="1"/>
  <c r="F284" i="3" s="1"/>
  <c r="F285" i="3" s="1"/>
  <c r="F286" i="3" s="1"/>
  <c r="F287" i="3" s="1"/>
  <c r="F288" i="3" s="1"/>
  <c r="F289" i="3" s="1"/>
  <c r="F290" i="3" s="1"/>
  <c r="F291" i="3" s="1"/>
  <c r="F292" i="3" s="1"/>
  <c r="F293" i="3" s="1"/>
  <c r="F294" i="3" s="1"/>
  <c r="F295" i="3" s="1"/>
  <c r="F296" i="3" s="1"/>
  <c r="F297" i="3" s="1"/>
  <c r="F298" i="3" s="1"/>
  <c r="F299" i="3" s="1"/>
  <c r="F300" i="3" s="1"/>
  <c r="F301" i="3" s="1"/>
  <c r="F302" i="3" s="1"/>
  <c r="F303" i="3" s="1"/>
  <c r="F304" i="3" s="1"/>
  <c r="F305" i="3" s="1"/>
  <c r="F306" i="3" s="1"/>
  <c r="F307" i="3" s="1"/>
  <c r="F308" i="3" s="1"/>
  <c r="F309" i="3" s="1"/>
  <c r="F310" i="3" s="1"/>
  <c r="F311" i="3" s="1"/>
  <c r="F312" i="3" s="1"/>
  <c r="F313" i="3" s="1"/>
  <c r="F314" i="3" s="1"/>
  <c r="F315" i="3" s="1"/>
  <c r="F316" i="3" s="1"/>
  <c r="F317" i="3" s="1"/>
  <c r="F318" i="3" s="1"/>
  <c r="F319" i="3" s="1"/>
  <c r="F320" i="3" s="1"/>
  <c r="F321" i="3" s="1"/>
  <c r="F322" i="3" s="1"/>
  <c r="F323" i="3" s="1"/>
  <c r="F324" i="3" s="1"/>
  <c r="F325" i="3" s="1"/>
  <c r="F326" i="3" s="1"/>
  <c r="F327" i="3" s="1"/>
  <c r="F328" i="3" s="1"/>
  <c r="F329" i="3" s="1"/>
  <c r="F330" i="3" s="1"/>
  <c r="F331" i="3" s="1"/>
  <c r="F332" i="3" s="1"/>
  <c r="F333" i="3" s="1"/>
  <c r="F334" i="3" s="1"/>
  <c r="F335" i="3" s="1"/>
  <c r="F336" i="3" s="1"/>
  <c r="F337" i="3" s="1"/>
  <c r="F338" i="3" s="1"/>
  <c r="F339" i="3" s="1"/>
  <c r="F340" i="3" s="1"/>
  <c r="F341" i="3" s="1"/>
  <c r="F342" i="3" s="1"/>
  <c r="F343" i="3" s="1"/>
  <c r="F344" i="3" s="1"/>
  <c r="F345" i="3" s="1"/>
  <c r="F346" i="3" s="1"/>
  <c r="F347" i="3" s="1"/>
  <c r="F348" i="3" s="1"/>
  <c r="F349" i="3" s="1"/>
  <c r="F350" i="3" s="1"/>
  <c r="F351" i="3" s="1"/>
  <c r="F352" i="3" s="1"/>
  <c r="F353" i="3" s="1"/>
  <c r="F354" i="3" s="1"/>
  <c r="F355" i="3" s="1"/>
  <c r="F356" i="3" s="1"/>
  <c r="F357" i="3" s="1"/>
  <c r="F358" i="3" s="1"/>
  <c r="F359" i="3" s="1"/>
  <c r="F360" i="3" s="1"/>
  <c r="F361" i="3" s="1"/>
  <c r="F362" i="3" s="1"/>
  <c r="F363" i="3" s="1"/>
  <c r="F364" i="3" s="1"/>
  <c r="F365" i="3" s="1"/>
  <c r="F366" i="3" s="1"/>
  <c r="F367" i="3" s="1"/>
  <c r="F368" i="3" s="1"/>
  <c r="F369" i="3" s="1"/>
  <c r="F370" i="3" s="1"/>
  <c r="F371" i="3" s="1"/>
  <c r="F372" i="3" s="1"/>
  <c r="F373" i="3" s="1"/>
  <c r="F374" i="3" s="1"/>
  <c r="F375" i="3" s="1"/>
  <c r="F376" i="3" s="1"/>
  <c r="F377" i="3" s="1"/>
  <c r="F378" i="3" s="1"/>
  <c r="F379" i="3" s="1"/>
  <c r="F380" i="3" s="1"/>
  <c r="F381" i="3" s="1"/>
  <c r="F382" i="3" s="1"/>
  <c r="F383" i="3" s="1"/>
  <c r="F384" i="3" s="1"/>
  <c r="F385" i="3" s="1"/>
  <c r="F386" i="3" s="1"/>
  <c r="F387" i="3" s="1"/>
  <c r="F388" i="3" s="1"/>
  <c r="F389" i="3" s="1"/>
  <c r="F390" i="3" s="1"/>
  <c r="F391" i="3" s="1"/>
  <c r="F392" i="3" s="1"/>
  <c r="F393" i="3" s="1"/>
  <c r="F394" i="3" s="1"/>
  <c r="F395" i="3" s="1"/>
  <c r="F396" i="3" s="1"/>
  <c r="F397" i="3" s="1"/>
  <c r="F398" i="3" s="1"/>
  <c r="F399" i="3" s="1"/>
  <c r="F400" i="3" s="1"/>
  <c r="F401" i="3" s="1"/>
  <c r="F402" i="3" s="1"/>
  <c r="F403" i="3" s="1"/>
  <c r="F404" i="3" s="1"/>
  <c r="F405" i="3" s="1"/>
  <c r="F406" i="3" s="1"/>
  <c r="F407" i="3" s="1"/>
  <c r="F408" i="3" s="1"/>
  <c r="F409" i="3" s="1"/>
  <c r="F410" i="3" s="1"/>
  <c r="F411" i="3" s="1"/>
  <c r="F412" i="3" s="1"/>
  <c r="F413" i="3" s="1"/>
  <c r="F414" i="3" s="1"/>
  <c r="F415" i="3" s="1"/>
  <c r="F416" i="3" s="1"/>
  <c r="F417" i="3" s="1"/>
  <c r="F418" i="3" s="1"/>
  <c r="F419" i="3" s="1"/>
  <c r="F420" i="3" s="1"/>
  <c r="F421" i="3" s="1"/>
  <c r="F422" i="3" s="1"/>
  <c r="F423" i="3" s="1"/>
  <c r="F424" i="3" s="1"/>
  <c r="F425" i="3" s="1"/>
  <c r="F426" i="3" s="1"/>
  <c r="F427" i="3" s="1"/>
  <c r="F428" i="3" s="1"/>
  <c r="F429" i="3" s="1"/>
  <c r="F430" i="3" s="1"/>
  <c r="F431" i="3" s="1"/>
  <c r="F432" i="3" s="1"/>
  <c r="F433" i="3" s="1"/>
  <c r="F434" i="3" s="1"/>
  <c r="F435" i="3" s="1"/>
  <c r="F436" i="3" s="1"/>
  <c r="F437" i="3" s="1"/>
  <c r="F438" i="3" s="1"/>
  <c r="F439" i="3" s="1"/>
  <c r="F440" i="3" s="1"/>
  <c r="F441" i="3" s="1"/>
  <c r="F442" i="3" s="1"/>
  <c r="F443" i="3" s="1"/>
  <c r="F444" i="3" s="1"/>
  <c r="F445" i="3" s="1"/>
  <c r="F446" i="3" s="1"/>
  <c r="F447" i="3" s="1"/>
  <c r="F448" i="3" s="1"/>
  <c r="F449" i="3" s="1"/>
  <c r="F450" i="3" s="1"/>
  <c r="F451" i="3" s="1"/>
  <c r="F452" i="3" s="1"/>
  <c r="F453" i="3" s="1"/>
  <c r="F454" i="3" s="1"/>
  <c r="F455" i="3" s="1"/>
  <c r="F456" i="3" s="1"/>
  <c r="F457" i="3" s="1"/>
  <c r="F458" i="3" s="1"/>
  <c r="F459" i="3" s="1"/>
  <c r="F460" i="3" s="1"/>
  <c r="F461" i="3" s="1"/>
  <c r="F462" i="3" s="1"/>
  <c r="F463" i="3" s="1"/>
  <c r="F464" i="3" s="1"/>
  <c r="F465" i="3" s="1"/>
  <c r="F466" i="3" s="1"/>
  <c r="F467" i="3" s="1"/>
  <c r="F468" i="3" s="1"/>
  <c r="F469" i="3" s="1"/>
  <c r="F470" i="3" s="1"/>
  <c r="F471" i="3" s="1"/>
  <c r="F472" i="3" s="1"/>
  <c r="F473" i="3" s="1"/>
  <c r="F474" i="3" s="1"/>
  <c r="F475" i="3" s="1"/>
  <c r="F476" i="3" s="1"/>
  <c r="F477" i="3" s="1"/>
  <c r="F478" i="3" s="1"/>
  <c r="F479" i="3" s="1"/>
  <c r="F480" i="3" s="1"/>
  <c r="F481" i="3" s="1"/>
  <c r="F482" i="3" s="1"/>
  <c r="F483" i="3" s="1"/>
  <c r="F484" i="3" s="1"/>
  <c r="F485" i="3" s="1"/>
  <c r="F486" i="3" s="1"/>
  <c r="F487" i="3" s="1"/>
  <c r="F488" i="3" s="1"/>
  <c r="F489" i="3" s="1"/>
  <c r="F490" i="3" s="1"/>
  <c r="F491" i="3" s="1"/>
  <c r="F492" i="3" s="1"/>
  <c r="F493" i="3" s="1"/>
  <c r="F494" i="3" s="1"/>
  <c r="F495" i="3" s="1"/>
  <c r="F496" i="3" s="1"/>
  <c r="F497" i="3" s="1"/>
  <c r="F498" i="3" s="1"/>
  <c r="F499" i="3" s="1"/>
  <c r="F500" i="3" s="1"/>
  <c r="F501" i="3" s="1"/>
  <c r="F502" i="3" s="1"/>
  <c r="F503" i="3" s="1"/>
  <c r="F504" i="3" s="1"/>
  <c r="F505" i="3" s="1"/>
  <c r="F506" i="3" s="1"/>
  <c r="F507" i="3" s="1"/>
  <c r="F508" i="3" s="1"/>
  <c r="F509" i="3" s="1"/>
  <c r="F510" i="3" s="1"/>
  <c r="F511" i="3" s="1"/>
  <c r="F512" i="3" s="1"/>
  <c r="F513" i="3" s="1"/>
  <c r="F514" i="3" s="1"/>
  <c r="F515" i="3" s="1"/>
  <c r="F516" i="3" s="1"/>
  <c r="F517" i="3" s="1"/>
  <c r="F518" i="3" s="1"/>
  <c r="F519" i="3" s="1"/>
  <c r="F520" i="3" s="1"/>
  <c r="F521" i="3" s="1"/>
  <c r="F522" i="3" s="1"/>
  <c r="F523" i="3" s="1"/>
  <c r="F524" i="3" s="1"/>
  <c r="F525" i="3" s="1"/>
  <c r="F526" i="3" s="1"/>
  <c r="F527" i="3" s="1"/>
  <c r="F528" i="3" s="1"/>
  <c r="F529" i="3" s="1"/>
  <c r="F530" i="3" s="1"/>
  <c r="F531" i="3" s="1"/>
  <c r="F532" i="3" s="1"/>
  <c r="F533" i="3" s="1"/>
  <c r="F534" i="3" s="1"/>
  <c r="F535" i="3" s="1"/>
  <c r="F536" i="3" s="1"/>
  <c r="F537" i="3" s="1"/>
  <c r="F538" i="3" s="1"/>
  <c r="F539" i="3" s="1"/>
  <c r="F540" i="3" s="1"/>
  <c r="F541" i="3" s="1"/>
  <c r="F542" i="3" s="1"/>
  <c r="F543" i="3" s="1"/>
  <c r="F544" i="3" s="1"/>
  <c r="F545" i="3" s="1"/>
  <c r="F546" i="3" s="1"/>
  <c r="F547" i="3" s="1"/>
  <c r="F548" i="3" s="1"/>
  <c r="F549" i="3" s="1"/>
  <c r="F550" i="3" s="1"/>
  <c r="F551" i="3" s="1"/>
  <c r="F552" i="3" s="1"/>
  <c r="F553" i="3" s="1"/>
  <c r="F554" i="3" s="1"/>
  <c r="F555" i="3" s="1"/>
  <c r="F556" i="3" s="1"/>
  <c r="F557" i="3" s="1"/>
  <c r="F558" i="3" s="1"/>
  <c r="F559" i="3" s="1"/>
  <c r="F560" i="3" s="1"/>
  <c r="F561" i="3" s="1"/>
  <c r="F562" i="3" s="1"/>
  <c r="F563" i="3" s="1"/>
  <c r="F564" i="3" s="1"/>
  <c r="F565" i="3" s="1"/>
  <c r="F566" i="3" s="1"/>
  <c r="F567" i="3" s="1"/>
  <c r="F568" i="3" s="1"/>
  <c r="F569" i="3" s="1"/>
  <c r="F570" i="3" s="1"/>
  <c r="F571" i="3" s="1"/>
  <c r="F572" i="3" s="1"/>
  <c r="F573" i="3" s="1"/>
  <c r="F574" i="3" s="1"/>
  <c r="F575" i="3" s="1"/>
  <c r="F576" i="3" s="1"/>
  <c r="F577" i="3" s="1"/>
  <c r="F578" i="3" s="1"/>
  <c r="F579" i="3" s="1"/>
  <c r="F580" i="3" s="1"/>
  <c r="F581" i="3" s="1"/>
  <c r="F582" i="3" s="1"/>
  <c r="F583" i="3" s="1"/>
  <c r="F584" i="3" s="1"/>
  <c r="F585" i="3" s="1"/>
  <c r="F586" i="3" s="1"/>
  <c r="F587" i="3" s="1"/>
  <c r="F588" i="3" s="1"/>
  <c r="F589" i="3" s="1"/>
  <c r="F590" i="3" s="1"/>
  <c r="F591" i="3" s="1"/>
  <c r="F592" i="3" s="1"/>
  <c r="F593" i="3" s="1"/>
  <c r="F594" i="3" s="1"/>
  <c r="F595" i="3" s="1"/>
  <c r="F596" i="3" s="1"/>
  <c r="F597" i="3" s="1"/>
  <c r="F598" i="3" s="1"/>
  <c r="F599" i="3" s="1"/>
  <c r="F600" i="3" s="1"/>
  <c r="F601" i="3" s="1"/>
  <c r="F602" i="3" s="1"/>
  <c r="F603" i="3" s="1"/>
  <c r="F604" i="3" s="1"/>
  <c r="F605" i="3" s="1"/>
  <c r="F606" i="3" s="1"/>
  <c r="F607" i="3" s="1"/>
  <c r="F608" i="3" s="1"/>
  <c r="F609" i="3" s="1"/>
  <c r="F610" i="3" s="1"/>
  <c r="F611" i="3" s="1"/>
  <c r="F612" i="3" s="1"/>
  <c r="F613" i="3" s="1"/>
  <c r="F614" i="3" s="1"/>
  <c r="F615" i="3" s="1"/>
  <c r="F616" i="3" s="1"/>
  <c r="F617" i="3" s="1"/>
  <c r="F618" i="3" s="1"/>
  <c r="F619" i="3" s="1"/>
  <c r="F620" i="3" s="1"/>
  <c r="F621" i="3" s="1"/>
  <c r="F622" i="3" s="1"/>
  <c r="F623" i="3" s="1"/>
  <c r="F624" i="3" s="1"/>
  <c r="F625" i="3" s="1"/>
  <c r="F626" i="3" s="1"/>
  <c r="D496" i="2"/>
  <c r="D504" i="2"/>
  <c r="D520" i="2"/>
  <c r="D528" i="2"/>
  <c r="D544" i="2"/>
  <c r="D548" i="2"/>
  <c r="D552" i="2"/>
  <c r="D560" i="2"/>
  <c r="D568" i="2"/>
  <c r="D576" i="2"/>
  <c r="D580" i="2"/>
  <c r="D584" i="2"/>
  <c r="D592" i="2"/>
  <c r="D600" i="2"/>
  <c r="D608" i="2"/>
  <c r="D612" i="2"/>
  <c r="D616" i="2"/>
  <c r="D624" i="2"/>
  <c r="D587" i="2"/>
  <c r="D591" i="2"/>
  <c r="D595" i="2"/>
  <c r="D599" i="2"/>
  <c r="D603" i="2"/>
  <c r="D607" i="2"/>
  <c r="D611" i="2"/>
  <c r="D615" i="2"/>
  <c r="D619" i="2"/>
  <c r="D512" i="2"/>
  <c r="D536" i="2"/>
  <c r="E471" i="2"/>
  <c r="D489" i="2"/>
  <c r="D493" i="2"/>
  <c r="D497" i="2"/>
  <c r="D505" i="2"/>
  <c r="D513" i="2"/>
  <c r="D521" i="2"/>
  <c r="D529" i="2"/>
  <c r="D533" i="2"/>
  <c r="D537" i="2"/>
  <c r="D541" i="2"/>
  <c r="D545" i="2"/>
  <c r="D549" i="2"/>
  <c r="D553" i="2"/>
  <c r="D557" i="2"/>
  <c r="D561" i="2"/>
  <c r="D565" i="2"/>
  <c r="D569" i="2"/>
  <c r="D573" i="2"/>
  <c r="D577" i="2"/>
  <c r="D581" i="2"/>
  <c r="D585" i="2"/>
  <c r="D593" i="2"/>
  <c r="D601" i="2"/>
  <c r="D609" i="2"/>
  <c r="D617" i="2"/>
  <c r="D501" i="2"/>
  <c r="D500" i="2"/>
  <c r="D509" i="2"/>
  <c r="D508" i="2"/>
  <c r="D517" i="2"/>
  <c r="D516" i="2"/>
  <c r="D525" i="2"/>
  <c r="D524" i="2"/>
  <c r="D589" i="2"/>
  <c r="D590" i="2"/>
  <c r="D597" i="2"/>
  <c r="D598" i="2"/>
  <c r="D605" i="2"/>
  <c r="D606" i="2"/>
  <c r="D613" i="2"/>
  <c r="D614" i="2"/>
  <c r="E621" i="2"/>
  <c r="D622" i="2"/>
  <c r="D604" i="2"/>
  <c r="D572" i="2"/>
  <c r="D540" i="2"/>
  <c r="D326" i="2"/>
  <c r="D490" i="2"/>
  <c r="D494" i="2"/>
  <c r="D498" i="2"/>
  <c r="D502" i="2"/>
  <c r="D506" i="2"/>
  <c r="D510" i="2"/>
  <c r="D514" i="2"/>
  <c r="D518" i="2"/>
  <c r="D522" i="2"/>
  <c r="D526" i="2"/>
  <c r="D530" i="2"/>
  <c r="D534" i="2"/>
  <c r="D538" i="2"/>
  <c r="D542" i="2"/>
  <c r="D546" i="2"/>
  <c r="D550" i="2"/>
  <c r="D554" i="2"/>
  <c r="D558" i="2"/>
  <c r="D562" i="2"/>
  <c r="D566" i="2"/>
  <c r="D570" i="2"/>
  <c r="D574" i="2"/>
  <c r="D578" i="2"/>
  <c r="D582" i="2"/>
  <c r="D586" i="2"/>
  <c r="D594" i="2"/>
  <c r="D602" i="2"/>
  <c r="D610" i="2"/>
  <c r="D618" i="2"/>
  <c r="D596" i="2"/>
  <c r="D564" i="2"/>
  <c r="D532" i="2"/>
  <c r="E455" i="2"/>
  <c r="E463" i="2"/>
  <c r="E479" i="2"/>
  <c r="E487" i="2"/>
  <c r="D620" i="2"/>
  <c r="D588" i="2"/>
  <c r="D556" i="2"/>
  <c r="D492" i="2"/>
  <c r="D202" i="2"/>
  <c r="D210" i="2"/>
  <c r="D218" i="2"/>
  <c r="D226" i="2"/>
  <c r="D234" i="2"/>
  <c r="D242" i="2"/>
  <c r="D250" i="2"/>
  <c r="D258" i="2"/>
  <c r="D266" i="2"/>
  <c r="D274" i="2"/>
  <c r="D278" i="2"/>
  <c r="D282" i="2"/>
  <c r="D286" i="2"/>
  <c r="D290" i="2"/>
  <c r="D294" i="2"/>
  <c r="D298" i="2"/>
  <c r="D302" i="2"/>
  <c r="D306" i="2"/>
  <c r="D310" i="2"/>
  <c r="D314" i="2"/>
  <c r="D318" i="2"/>
  <c r="D322" i="2"/>
  <c r="D330" i="2"/>
  <c r="D334" i="2"/>
  <c r="D338" i="2"/>
  <c r="D342" i="2"/>
  <c r="D346" i="2"/>
  <c r="D350" i="2"/>
  <c r="D354" i="2"/>
  <c r="D358" i="2"/>
  <c r="D362" i="2"/>
  <c r="D366" i="2"/>
  <c r="D370" i="2"/>
  <c r="D374" i="2"/>
  <c r="D378" i="2"/>
  <c r="D382" i="2"/>
  <c r="D386" i="2"/>
  <c r="D390" i="2"/>
  <c r="D394" i="2"/>
  <c r="D398" i="2"/>
  <c r="D402" i="2"/>
  <c r="D406" i="2"/>
  <c r="D410" i="2"/>
  <c r="D414" i="2"/>
  <c r="D418" i="2"/>
  <c r="D422" i="2"/>
  <c r="D426" i="2"/>
  <c r="D430" i="2"/>
  <c r="D434" i="2"/>
  <c r="D438" i="2"/>
  <c r="D442" i="2"/>
  <c r="D446" i="2"/>
  <c r="D450" i="2"/>
  <c r="D454" i="2"/>
  <c r="D458" i="2"/>
  <c r="D462" i="2"/>
  <c r="D466" i="2"/>
  <c r="D470" i="2"/>
  <c r="D474" i="2"/>
  <c r="D478" i="2"/>
  <c r="D482" i="2"/>
  <c r="D486" i="2"/>
  <c r="E91" i="2"/>
  <c r="E123" i="2"/>
  <c r="D491" i="2"/>
  <c r="D495" i="2"/>
  <c r="D499" i="2"/>
  <c r="D503" i="2"/>
  <c r="D507" i="2"/>
  <c r="D511" i="2"/>
  <c r="D515" i="2"/>
  <c r="D519" i="2"/>
  <c r="D523" i="2"/>
  <c r="D527" i="2"/>
  <c r="D531" i="2"/>
  <c r="D535" i="2"/>
  <c r="D539" i="2"/>
  <c r="D543" i="2"/>
  <c r="D547" i="2"/>
  <c r="D551" i="2"/>
  <c r="D555" i="2"/>
  <c r="D559" i="2"/>
  <c r="D563" i="2"/>
  <c r="D567" i="2"/>
  <c r="D571" i="2"/>
  <c r="D575" i="2"/>
  <c r="D579" i="2"/>
  <c r="D583" i="2"/>
  <c r="E623" i="2"/>
  <c r="E459" i="2"/>
  <c r="E475" i="2"/>
  <c r="E496" i="2"/>
  <c r="E500" i="2"/>
  <c r="E504" i="2"/>
  <c r="E508" i="2"/>
  <c r="E512" i="2"/>
  <c r="E516" i="2"/>
  <c r="E520" i="2"/>
  <c r="E524" i="2"/>
  <c r="E528" i="2"/>
  <c r="E532" i="2"/>
  <c r="E536" i="2"/>
  <c r="E540" i="2"/>
  <c r="E544" i="2"/>
  <c r="E548" i="2"/>
  <c r="E552" i="2"/>
  <c r="E556" i="2"/>
  <c r="E560" i="2"/>
  <c r="E564" i="2"/>
  <c r="E568" i="2"/>
  <c r="E572" i="2"/>
  <c r="E576" i="2"/>
  <c r="E580" i="2"/>
  <c r="E584" i="2"/>
  <c r="E588" i="2"/>
  <c r="E592" i="2"/>
  <c r="E596" i="2"/>
  <c r="E600" i="2"/>
  <c r="E604" i="2"/>
  <c r="E608" i="2"/>
  <c r="E612" i="2"/>
  <c r="E616" i="2"/>
  <c r="E624" i="2"/>
  <c r="E490" i="2"/>
  <c r="E494" i="2"/>
  <c r="E498" i="2"/>
  <c r="E502" i="2"/>
  <c r="E506" i="2"/>
  <c r="E510" i="2"/>
  <c r="E514" i="2"/>
  <c r="E518" i="2"/>
  <c r="E522" i="2"/>
  <c r="E526" i="2"/>
  <c r="E530" i="2"/>
  <c r="E534" i="2"/>
  <c r="E538" i="2"/>
  <c r="E542" i="2"/>
  <c r="E546" i="2"/>
  <c r="E550" i="2"/>
  <c r="E554" i="2"/>
  <c r="E558" i="2"/>
  <c r="E562" i="2"/>
  <c r="E566" i="2"/>
  <c r="E570" i="2"/>
  <c r="E574" i="2"/>
  <c r="E578" i="2"/>
  <c r="E582" i="2"/>
  <c r="E586" i="2"/>
  <c r="E590" i="2"/>
  <c r="E594" i="2"/>
  <c r="E598" i="2"/>
  <c r="E602" i="2"/>
  <c r="E606" i="2"/>
  <c r="E610" i="2"/>
  <c r="E614" i="2"/>
  <c r="E618" i="2"/>
  <c r="E622" i="2"/>
  <c r="C28" i="2"/>
  <c r="D28" i="2"/>
  <c r="E28" i="2"/>
  <c r="C32" i="2"/>
  <c r="D32" i="2"/>
  <c r="E32" i="2"/>
  <c r="C36" i="2"/>
  <c r="D36" i="2"/>
  <c r="E36" i="2"/>
  <c r="C40" i="2"/>
  <c r="D40" i="2"/>
  <c r="E40" i="2"/>
  <c r="C44" i="2"/>
  <c r="D44" i="2"/>
  <c r="E44" i="2"/>
  <c r="C48" i="2"/>
  <c r="D48" i="2"/>
  <c r="E48" i="2"/>
  <c r="C52" i="2"/>
  <c r="D52" i="2"/>
  <c r="E52" i="2"/>
  <c r="D56" i="2"/>
  <c r="E56" i="2"/>
  <c r="D60" i="2"/>
  <c r="E60" i="2"/>
  <c r="D64" i="2"/>
  <c r="E64" i="2"/>
  <c r="D68" i="2"/>
  <c r="E68" i="2"/>
  <c r="D72" i="2"/>
  <c r="E72" i="2"/>
  <c r="D76" i="2"/>
  <c r="E76" i="2"/>
  <c r="D80" i="2"/>
  <c r="E80" i="2"/>
  <c r="D84" i="2"/>
  <c r="E84" i="2"/>
  <c r="D88" i="2"/>
  <c r="E88" i="2"/>
  <c r="D92" i="2"/>
  <c r="E92" i="2"/>
  <c r="D96" i="2"/>
  <c r="E96" i="2"/>
  <c r="C100" i="2"/>
  <c r="D100" i="2"/>
  <c r="E100" i="2"/>
  <c r="C104" i="2"/>
  <c r="D104" i="2"/>
  <c r="E104" i="2"/>
  <c r="C108" i="2"/>
  <c r="D108" i="2"/>
  <c r="E108" i="2"/>
  <c r="C112" i="2"/>
  <c r="D112" i="2"/>
  <c r="E112" i="2"/>
  <c r="C116" i="2"/>
  <c r="D116" i="2"/>
  <c r="E116" i="2"/>
  <c r="C120" i="2"/>
  <c r="D120" i="2"/>
  <c r="E120" i="2"/>
  <c r="C124" i="2"/>
  <c r="D124" i="2"/>
  <c r="E124" i="2"/>
  <c r="C128" i="2"/>
  <c r="D128" i="2"/>
  <c r="E128" i="2"/>
  <c r="C132" i="2"/>
  <c r="D132" i="2"/>
  <c r="E132" i="2"/>
  <c r="C136" i="2"/>
  <c r="D136" i="2"/>
  <c r="E136" i="2"/>
  <c r="C140" i="2"/>
  <c r="D140" i="2"/>
  <c r="E140" i="2"/>
  <c r="C144" i="2"/>
  <c r="D144" i="2"/>
  <c r="E144" i="2"/>
  <c r="C148" i="2"/>
  <c r="D148" i="2"/>
  <c r="E148" i="2"/>
  <c r="C152" i="2"/>
  <c r="D152" i="2"/>
  <c r="E152" i="2"/>
  <c r="C156" i="2"/>
  <c r="D156" i="2"/>
  <c r="E156" i="2"/>
  <c r="E155" i="2"/>
  <c r="C160" i="2"/>
  <c r="D160" i="2"/>
  <c r="E160" i="2"/>
  <c r="C164" i="2"/>
  <c r="D164" i="2"/>
  <c r="E164" i="2"/>
  <c r="C168" i="2"/>
  <c r="D168" i="2"/>
  <c r="E168" i="2"/>
  <c r="C172" i="2"/>
  <c r="D172" i="2"/>
  <c r="E172" i="2"/>
  <c r="C176" i="2"/>
  <c r="D176" i="2"/>
  <c r="E176" i="2"/>
  <c r="C180" i="2"/>
  <c r="D180" i="2"/>
  <c r="E180" i="2"/>
  <c r="C184" i="2"/>
  <c r="D184" i="2"/>
  <c r="E184" i="2"/>
  <c r="C188" i="2"/>
  <c r="D188" i="2"/>
  <c r="E188" i="2"/>
  <c r="C192" i="2"/>
  <c r="D192" i="2"/>
  <c r="E192" i="2"/>
  <c r="C196" i="2"/>
  <c r="D196" i="2"/>
  <c r="E196" i="2"/>
  <c r="C200" i="2"/>
  <c r="D200" i="2"/>
  <c r="E200" i="2"/>
  <c r="C204" i="2"/>
  <c r="D204" i="2"/>
  <c r="E204" i="2"/>
  <c r="C208" i="2"/>
  <c r="D208" i="2"/>
  <c r="E208" i="2"/>
  <c r="C212" i="2"/>
  <c r="D212" i="2"/>
  <c r="E212" i="2"/>
  <c r="C216" i="2"/>
  <c r="D216" i="2"/>
  <c r="E216" i="2"/>
  <c r="E218" i="2"/>
  <c r="C220" i="2"/>
  <c r="D220" i="2"/>
  <c r="E220" i="2"/>
  <c r="C224" i="2"/>
  <c r="D224" i="2"/>
  <c r="E224" i="2"/>
  <c r="C228" i="2"/>
  <c r="D228" i="2"/>
  <c r="E228" i="2"/>
  <c r="C232" i="2"/>
  <c r="D232" i="2"/>
  <c r="E232" i="2"/>
  <c r="C236" i="2"/>
  <c r="D236" i="2"/>
  <c r="E236" i="2"/>
  <c r="C240" i="2"/>
  <c r="D240" i="2"/>
  <c r="E240" i="2"/>
  <c r="C244" i="2"/>
  <c r="D244" i="2"/>
  <c r="E244" i="2"/>
  <c r="C248" i="2"/>
  <c r="D248" i="2"/>
  <c r="E248" i="2"/>
  <c r="E250" i="2"/>
  <c r="C252" i="2"/>
  <c r="D252" i="2"/>
  <c r="E252" i="2"/>
  <c r="C256" i="2"/>
  <c r="D256" i="2"/>
  <c r="E256" i="2"/>
  <c r="C260" i="2"/>
  <c r="D260" i="2"/>
  <c r="E260" i="2"/>
  <c r="C264" i="2"/>
  <c r="D264" i="2"/>
  <c r="E264" i="2"/>
  <c r="C268" i="2"/>
  <c r="D268" i="2"/>
  <c r="E268" i="2"/>
  <c r="C272" i="2"/>
  <c r="D272" i="2"/>
  <c r="E272" i="2"/>
  <c r="C276" i="2"/>
  <c r="D276" i="2"/>
  <c r="E276" i="2"/>
  <c r="E278" i="2"/>
  <c r="C280" i="2"/>
  <c r="D280" i="2"/>
  <c r="E280" i="2"/>
  <c r="C284" i="2"/>
  <c r="D284" i="2"/>
  <c r="E284" i="2"/>
  <c r="C288" i="2"/>
  <c r="D288" i="2"/>
  <c r="E288" i="2"/>
  <c r="C292" i="2"/>
  <c r="D292" i="2"/>
  <c r="E292" i="2"/>
  <c r="E294" i="2"/>
  <c r="C296" i="2"/>
  <c r="D296" i="2"/>
  <c r="E296" i="2"/>
  <c r="C300" i="2"/>
  <c r="D300" i="2"/>
  <c r="E300" i="2"/>
  <c r="C304" i="2"/>
  <c r="D304" i="2"/>
  <c r="E304" i="2"/>
  <c r="C308" i="2"/>
  <c r="D308" i="2"/>
  <c r="E308" i="2"/>
  <c r="E310" i="2"/>
  <c r="C312" i="2"/>
  <c r="D312" i="2"/>
  <c r="E312" i="2"/>
  <c r="C316" i="2"/>
  <c r="D316" i="2"/>
  <c r="E316" i="2"/>
  <c r="C320" i="2"/>
  <c r="D320" i="2"/>
  <c r="E320" i="2"/>
  <c r="C324" i="2"/>
  <c r="D324" i="2"/>
  <c r="E324" i="2"/>
  <c r="C328" i="2"/>
  <c r="D328" i="2"/>
  <c r="E328" i="2"/>
  <c r="C332" i="2"/>
  <c r="D332" i="2"/>
  <c r="E332" i="2"/>
  <c r="E334" i="2"/>
  <c r="C336" i="2"/>
  <c r="D336" i="2"/>
  <c r="E336" i="2"/>
  <c r="C340" i="2"/>
  <c r="D340" i="2"/>
  <c r="E340" i="2"/>
  <c r="E342" i="2"/>
  <c r="C344" i="2"/>
  <c r="D344" i="2"/>
  <c r="E344" i="2"/>
  <c r="C348" i="2"/>
  <c r="D348" i="2"/>
  <c r="E348" i="2"/>
  <c r="E350" i="2"/>
  <c r="C352" i="2"/>
  <c r="D352" i="2"/>
  <c r="E352" i="2"/>
  <c r="C356" i="2"/>
  <c r="D356" i="2"/>
  <c r="E356" i="2"/>
  <c r="E358" i="2"/>
  <c r="C360" i="2"/>
  <c r="D360" i="2"/>
  <c r="E360" i="2"/>
  <c r="C364" i="2"/>
  <c r="D364" i="2"/>
  <c r="E364" i="2"/>
  <c r="E366" i="2"/>
  <c r="C368" i="2"/>
  <c r="D368" i="2"/>
  <c r="E368" i="2"/>
  <c r="C372" i="2"/>
  <c r="D372" i="2"/>
  <c r="E372" i="2"/>
  <c r="E374" i="2"/>
  <c r="C376" i="2"/>
  <c r="D376" i="2"/>
  <c r="E376" i="2"/>
  <c r="C380" i="2"/>
  <c r="D380" i="2"/>
  <c r="E380" i="2"/>
  <c r="E382" i="2"/>
  <c r="C384" i="2"/>
  <c r="D384" i="2"/>
  <c r="E384" i="2"/>
  <c r="C388" i="2"/>
  <c r="D388" i="2"/>
  <c r="E388" i="2"/>
  <c r="E390" i="2"/>
  <c r="C392" i="2"/>
  <c r="D392" i="2"/>
  <c r="E392" i="2"/>
  <c r="C396" i="2"/>
  <c r="D396" i="2"/>
  <c r="E396" i="2"/>
  <c r="E398" i="2"/>
  <c r="C400" i="2"/>
  <c r="D400" i="2"/>
  <c r="E400" i="2"/>
  <c r="C404" i="2"/>
  <c r="D404" i="2"/>
  <c r="E404" i="2"/>
  <c r="E406" i="2"/>
  <c r="C408" i="2"/>
  <c r="D408" i="2"/>
  <c r="E408" i="2"/>
  <c r="C412" i="2"/>
  <c r="D412" i="2"/>
  <c r="E412" i="2"/>
  <c r="E414" i="2"/>
  <c r="C416" i="2"/>
  <c r="D416" i="2"/>
  <c r="E416" i="2"/>
  <c r="C420" i="2"/>
  <c r="D420" i="2"/>
  <c r="E420" i="2"/>
  <c r="E422" i="2"/>
  <c r="C424" i="2"/>
  <c r="D424" i="2"/>
  <c r="E424" i="2"/>
  <c r="C428" i="2"/>
  <c r="D428" i="2"/>
  <c r="E428" i="2"/>
  <c r="E430" i="2"/>
  <c r="C432" i="2"/>
  <c r="D432" i="2"/>
  <c r="E432" i="2"/>
  <c r="C436" i="2"/>
  <c r="D436" i="2"/>
  <c r="E436" i="2"/>
  <c r="E438" i="2"/>
  <c r="C440" i="2"/>
  <c r="D440" i="2"/>
  <c r="E440" i="2"/>
  <c r="C444" i="2"/>
  <c r="D444" i="2"/>
  <c r="E444" i="2"/>
  <c r="E443" i="2"/>
  <c r="C448" i="2"/>
  <c r="D448" i="2"/>
  <c r="E448" i="2"/>
  <c r="E447" i="2"/>
  <c r="C452" i="2"/>
  <c r="D452" i="2"/>
  <c r="E452" i="2"/>
  <c r="E451" i="2"/>
  <c r="C456" i="2"/>
  <c r="D456" i="2"/>
  <c r="E456" i="2"/>
  <c r="C460" i="2"/>
  <c r="D460" i="2"/>
  <c r="E460" i="2"/>
  <c r="C464" i="2"/>
  <c r="D464" i="2"/>
  <c r="E464" i="2"/>
  <c r="C468" i="2"/>
  <c r="D468" i="2"/>
  <c r="E468" i="2"/>
  <c r="C472" i="2"/>
  <c r="D472" i="2"/>
  <c r="E472" i="2"/>
  <c r="C476" i="2"/>
  <c r="D476" i="2"/>
  <c r="E476" i="2"/>
  <c r="C480" i="2"/>
  <c r="D480" i="2"/>
  <c r="E480" i="2"/>
  <c r="C484" i="2"/>
  <c r="D484" i="2"/>
  <c r="E484" i="2"/>
  <c r="C488" i="2"/>
  <c r="D488" i="2"/>
  <c r="E488" i="2"/>
  <c r="C492" i="2"/>
  <c r="E492" i="2"/>
  <c r="E620" i="2"/>
  <c r="D621" i="2"/>
  <c r="E483" i="2"/>
  <c r="E467" i="2"/>
  <c r="D29" i="2"/>
  <c r="E29" i="2"/>
  <c r="D33" i="2"/>
  <c r="E33" i="2"/>
  <c r="D37" i="2"/>
  <c r="E37" i="2"/>
  <c r="D41" i="2"/>
  <c r="E41" i="2"/>
  <c r="D45" i="2"/>
  <c r="E45" i="2"/>
  <c r="D49" i="2"/>
  <c r="E49" i="2"/>
  <c r="D53" i="2"/>
  <c r="E53" i="2"/>
  <c r="D57" i="2"/>
  <c r="E57" i="2"/>
  <c r="D61" i="2"/>
  <c r="E61" i="2"/>
  <c r="D65" i="2"/>
  <c r="E65" i="2"/>
  <c r="D69" i="2"/>
  <c r="E69" i="2"/>
  <c r="D73" i="2"/>
  <c r="E73" i="2"/>
  <c r="D77" i="2"/>
  <c r="E77" i="2"/>
  <c r="D81" i="2"/>
  <c r="E81" i="2"/>
  <c r="D85" i="2"/>
  <c r="E85" i="2"/>
  <c r="D89" i="2"/>
  <c r="E89" i="2"/>
  <c r="D93" i="2"/>
  <c r="E93" i="2"/>
  <c r="D97" i="2"/>
  <c r="E97" i="2"/>
  <c r="D101" i="2"/>
  <c r="E101" i="2"/>
  <c r="D105" i="2"/>
  <c r="E105" i="2"/>
  <c r="D109" i="2"/>
  <c r="E109" i="2"/>
  <c r="D113" i="2"/>
  <c r="E113" i="2"/>
  <c r="D117" i="2"/>
  <c r="E117" i="2"/>
  <c r="D121" i="2"/>
  <c r="E121" i="2"/>
  <c r="D125" i="2"/>
  <c r="E125" i="2"/>
  <c r="D129" i="2"/>
  <c r="E129" i="2"/>
  <c r="D133" i="2"/>
  <c r="E133" i="2"/>
  <c r="D137" i="2"/>
  <c r="E137" i="2"/>
  <c r="D141" i="2"/>
  <c r="E141" i="2"/>
  <c r="D145" i="2"/>
  <c r="E145" i="2"/>
  <c r="D149" i="2"/>
  <c r="E149" i="2"/>
  <c r="D153" i="2"/>
  <c r="E153" i="2"/>
  <c r="D157" i="2"/>
  <c r="E157" i="2"/>
  <c r="D161" i="2"/>
  <c r="E161" i="2"/>
  <c r="D165" i="2"/>
  <c r="E165" i="2"/>
  <c r="D169" i="2"/>
  <c r="E169" i="2"/>
  <c r="D173" i="2"/>
  <c r="E173" i="2"/>
  <c r="D177" i="2"/>
  <c r="E177" i="2"/>
  <c r="D181" i="2"/>
  <c r="E181" i="2"/>
  <c r="D185" i="2"/>
  <c r="E185" i="2"/>
  <c r="D189" i="2"/>
  <c r="E189" i="2"/>
  <c r="D193" i="2"/>
  <c r="E193" i="2"/>
  <c r="D197" i="2"/>
  <c r="E197" i="2"/>
  <c r="D201" i="2"/>
  <c r="E201" i="2"/>
  <c r="D205" i="2"/>
  <c r="E205" i="2"/>
  <c r="D209" i="2"/>
  <c r="E209" i="2"/>
  <c r="D213" i="2"/>
  <c r="E213" i="2"/>
  <c r="D217" i="2"/>
  <c r="E217" i="2"/>
  <c r="D221" i="2"/>
  <c r="E221" i="2"/>
  <c r="D225" i="2"/>
  <c r="E225" i="2"/>
  <c r="D229" i="2"/>
  <c r="E229" i="2"/>
  <c r="D233" i="2"/>
  <c r="E233" i="2"/>
  <c r="D237" i="2"/>
  <c r="E237" i="2"/>
  <c r="D241" i="2"/>
  <c r="E241" i="2"/>
  <c r="D245" i="2"/>
  <c r="E245" i="2"/>
  <c r="D249" i="2"/>
  <c r="E249" i="2"/>
  <c r="D253" i="2"/>
  <c r="E253" i="2"/>
  <c r="D257" i="2"/>
  <c r="E257" i="2"/>
  <c r="D261" i="2"/>
  <c r="E261" i="2"/>
  <c r="D265" i="2"/>
  <c r="E265" i="2"/>
  <c r="D269" i="2"/>
  <c r="E269" i="2"/>
  <c r="D273" i="2"/>
  <c r="E273" i="2"/>
  <c r="D277" i="2"/>
  <c r="E277" i="2"/>
  <c r="D281" i="2"/>
  <c r="E281" i="2"/>
  <c r="D285" i="2"/>
  <c r="E285" i="2"/>
  <c r="D289" i="2"/>
  <c r="E289" i="2"/>
  <c r="D293" i="2"/>
  <c r="E293" i="2"/>
  <c r="D297" i="2"/>
  <c r="E297" i="2"/>
  <c r="D301" i="2"/>
  <c r="E301" i="2"/>
  <c r="D305" i="2"/>
  <c r="E305" i="2"/>
  <c r="D309" i="2"/>
  <c r="E309" i="2"/>
  <c r="D313" i="2"/>
  <c r="E313" i="2"/>
  <c r="D317" i="2"/>
  <c r="E317" i="2"/>
  <c r="D321" i="2"/>
  <c r="E321" i="2"/>
  <c r="D325" i="2"/>
  <c r="E325" i="2"/>
  <c r="D329" i="2"/>
  <c r="E329" i="2"/>
  <c r="D333" i="2"/>
  <c r="E333" i="2"/>
  <c r="D337" i="2"/>
  <c r="E337" i="2"/>
  <c r="D341" i="2"/>
  <c r="E341" i="2"/>
  <c r="D345" i="2"/>
  <c r="E345" i="2"/>
  <c r="D349" i="2"/>
  <c r="E349" i="2"/>
  <c r="D353" i="2"/>
  <c r="E353" i="2"/>
  <c r="D357" i="2"/>
  <c r="E357" i="2"/>
  <c r="D361" i="2"/>
  <c r="E361" i="2"/>
  <c r="D365" i="2"/>
  <c r="E365" i="2"/>
  <c r="D369" i="2"/>
  <c r="E369" i="2"/>
  <c r="D373" i="2"/>
  <c r="E373" i="2"/>
  <c r="D377" i="2"/>
  <c r="E377" i="2"/>
  <c r="D381" i="2"/>
  <c r="E381" i="2"/>
  <c r="D385" i="2"/>
  <c r="E385" i="2"/>
  <c r="D389" i="2"/>
  <c r="E389" i="2"/>
  <c r="D393" i="2"/>
  <c r="E393" i="2"/>
  <c r="D397" i="2"/>
  <c r="E397" i="2"/>
  <c r="D401" i="2"/>
  <c r="E401" i="2"/>
  <c r="D405" i="2"/>
  <c r="E405" i="2"/>
  <c r="D409" i="2"/>
  <c r="E409" i="2"/>
  <c r="D413" i="2"/>
  <c r="E413" i="2"/>
  <c r="D417" i="2"/>
  <c r="E417" i="2"/>
  <c r="D421" i="2"/>
  <c r="E421" i="2"/>
  <c r="D425" i="2"/>
  <c r="E425" i="2"/>
  <c r="D429" i="2"/>
  <c r="E429" i="2"/>
  <c r="D433" i="2"/>
  <c r="E433" i="2"/>
  <c r="D437" i="2"/>
  <c r="E437" i="2"/>
  <c r="D441" i="2"/>
  <c r="D445" i="2"/>
  <c r="D449" i="2"/>
  <c r="D453" i="2"/>
  <c r="D457" i="2"/>
  <c r="D461" i="2"/>
  <c r="D465" i="2"/>
  <c r="D469" i="2"/>
  <c r="D473" i="2"/>
  <c r="D477" i="2"/>
  <c r="D481" i="2"/>
  <c r="D485" i="2"/>
  <c r="E619" i="2"/>
  <c r="E617" i="2"/>
  <c r="E615" i="2"/>
  <c r="E613" i="2"/>
  <c r="E611" i="2"/>
  <c r="E609" i="2"/>
  <c r="E607" i="2"/>
  <c r="E605" i="2"/>
  <c r="E603" i="2"/>
  <c r="E601" i="2"/>
  <c r="E599" i="2"/>
  <c r="E597" i="2"/>
  <c r="E595" i="2"/>
  <c r="E593" i="2"/>
  <c r="E591" i="2"/>
  <c r="E589" i="2"/>
  <c r="E587" i="2"/>
  <c r="E585" i="2"/>
  <c r="E583" i="2"/>
  <c r="E581" i="2"/>
  <c r="E579" i="2"/>
  <c r="E577" i="2"/>
  <c r="E575" i="2"/>
  <c r="E573" i="2"/>
  <c r="E571" i="2"/>
  <c r="E569" i="2"/>
  <c r="E567" i="2"/>
  <c r="E565" i="2"/>
  <c r="E563" i="2"/>
  <c r="E561" i="2"/>
  <c r="E559" i="2"/>
  <c r="E557" i="2"/>
  <c r="E555" i="2"/>
  <c r="E553" i="2"/>
  <c r="E551" i="2"/>
  <c r="E549" i="2"/>
  <c r="E547" i="2"/>
  <c r="E545" i="2"/>
  <c r="E543" i="2"/>
  <c r="E541" i="2"/>
  <c r="E539" i="2"/>
  <c r="E537" i="2"/>
  <c r="E535" i="2"/>
  <c r="E533" i="2"/>
  <c r="E531" i="2"/>
  <c r="E529" i="2"/>
  <c r="E527" i="2"/>
  <c r="E525" i="2"/>
  <c r="E523" i="2"/>
  <c r="E521" i="2"/>
  <c r="E519" i="2"/>
  <c r="E517" i="2"/>
  <c r="E515" i="2"/>
  <c r="E513" i="2"/>
  <c r="E511" i="2"/>
  <c r="E509" i="2"/>
  <c r="E507" i="2"/>
  <c r="E505" i="2"/>
  <c r="E503" i="2"/>
  <c r="E501" i="2"/>
  <c r="E499" i="2"/>
  <c r="E497" i="2"/>
  <c r="E495" i="2"/>
  <c r="E493" i="2"/>
  <c r="E491" i="2"/>
  <c r="E489" i="2"/>
  <c r="E486" i="2"/>
  <c r="E482" i="2"/>
  <c r="E478" i="2"/>
  <c r="E474" i="2"/>
  <c r="E470" i="2"/>
  <c r="E466" i="2"/>
  <c r="E462" i="2"/>
  <c r="E458" i="2"/>
  <c r="E454" i="2"/>
  <c r="E450" i="2"/>
  <c r="E446" i="2"/>
  <c r="E442" i="2"/>
  <c r="E322" i="2"/>
  <c r="E306" i="2"/>
  <c r="E290" i="2"/>
  <c r="E274" i="2"/>
  <c r="E242" i="2"/>
  <c r="E210" i="2"/>
  <c r="D30" i="2"/>
  <c r="E30" i="2"/>
  <c r="D34" i="2"/>
  <c r="E34" i="2"/>
  <c r="D38" i="2"/>
  <c r="E38" i="2"/>
  <c r="D42" i="2"/>
  <c r="E42" i="2"/>
  <c r="D46" i="2"/>
  <c r="E46" i="2"/>
  <c r="D50" i="2"/>
  <c r="E50" i="2"/>
  <c r="D54" i="2"/>
  <c r="E54" i="2"/>
  <c r="D58" i="2"/>
  <c r="E58" i="2"/>
  <c r="D62" i="2"/>
  <c r="E62" i="2"/>
  <c r="D66" i="2"/>
  <c r="E66" i="2"/>
  <c r="D70" i="2"/>
  <c r="E70" i="2"/>
  <c r="D74" i="2"/>
  <c r="E74" i="2"/>
  <c r="D78" i="2"/>
  <c r="E78" i="2"/>
  <c r="D82" i="2"/>
  <c r="E82" i="2"/>
  <c r="D86" i="2"/>
  <c r="E86" i="2"/>
  <c r="D90" i="2"/>
  <c r="E90" i="2"/>
  <c r="D94" i="2"/>
  <c r="E94" i="2"/>
  <c r="D98" i="2"/>
  <c r="E98" i="2"/>
  <c r="D102" i="2"/>
  <c r="E102" i="2"/>
  <c r="D106" i="2"/>
  <c r="E106" i="2"/>
  <c r="D110" i="2"/>
  <c r="E110" i="2"/>
  <c r="D114" i="2"/>
  <c r="E114" i="2"/>
  <c r="D118" i="2"/>
  <c r="E118" i="2"/>
  <c r="D122" i="2"/>
  <c r="E122" i="2"/>
  <c r="D126" i="2"/>
  <c r="E126" i="2"/>
  <c r="D130" i="2"/>
  <c r="E130" i="2"/>
  <c r="D134" i="2"/>
  <c r="E134" i="2"/>
  <c r="D138" i="2"/>
  <c r="E138" i="2"/>
  <c r="D142" i="2"/>
  <c r="E142" i="2"/>
  <c r="D146" i="2"/>
  <c r="E146" i="2"/>
  <c r="D150" i="2"/>
  <c r="E150" i="2"/>
  <c r="D154" i="2"/>
  <c r="E154" i="2"/>
  <c r="D158" i="2"/>
  <c r="E158" i="2"/>
  <c r="D162" i="2"/>
  <c r="E162" i="2"/>
  <c r="D166" i="2"/>
  <c r="E166" i="2"/>
  <c r="D170" i="2"/>
  <c r="E170" i="2"/>
  <c r="D174" i="2"/>
  <c r="E174" i="2"/>
  <c r="D178" i="2"/>
  <c r="E178" i="2"/>
  <c r="D182" i="2"/>
  <c r="E182" i="2"/>
  <c r="D186" i="2"/>
  <c r="E186" i="2"/>
  <c r="D190" i="2"/>
  <c r="E190" i="2"/>
  <c r="D194" i="2"/>
  <c r="E194" i="2"/>
  <c r="D198" i="2"/>
  <c r="E198" i="2"/>
  <c r="D206" i="2"/>
  <c r="E206" i="2"/>
  <c r="D214" i="2"/>
  <c r="E214" i="2"/>
  <c r="D222" i="2"/>
  <c r="E222" i="2"/>
  <c r="D230" i="2"/>
  <c r="E230" i="2"/>
  <c r="D238" i="2"/>
  <c r="E238" i="2"/>
  <c r="D246" i="2"/>
  <c r="E246" i="2"/>
  <c r="D254" i="2"/>
  <c r="E254" i="2"/>
  <c r="D262" i="2"/>
  <c r="E262" i="2"/>
  <c r="D270" i="2"/>
  <c r="E270" i="2"/>
  <c r="E326" i="2"/>
  <c r="D623" i="2"/>
  <c r="E485" i="2"/>
  <c r="E481" i="2"/>
  <c r="E477" i="2"/>
  <c r="E473" i="2"/>
  <c r="E469" i="2"/>
  <c r="E465" i="2"/>
  <c r="E461" i="2"/>
  <c r="E457" i="2"/>
  <c r="E453" i="2"/>
  <c r="E449" i="2"/>
  <c r="E445" i="2"/>
  <c r="E441" i="2"/>
  <c r="E434" i="2"/>
  <c r="E426" i="2"/>
  <c r="E418" i="2"/>
  <c r="E410" i="2"/>
  <c r="E402" i="2"/>
  <c r="E394" i="2"/>
  <c r="E386" i="2"/>
  <c r="E378" i="2"/>
  <c r="E370" i="2"/>
  <c r="E362" i="2"/>
  <c r="E354" i="2"/>
  <c r="E346" i="2"/>
  <c r="E338" i="2"/>
  <c r="E330" i="2"/>
  <c r="E318" i="2"/>
  <c r="E302" i="2"/>
  <c r="E286" i="2"/>
  <c r="E266" i="2"/>
  <c r="E234" i="2"/>
  <c r="E202" i="2"/>
  <c r="D31" i="2"/>
  <c r="E31" i="2"/>
  <c r="D35" i="2"/>
  <c r="E35" i="2"/>
  <c r="D39" i="2"/>
  <c r="E39" i="2"/>
  <c r="D43" i="2"/>
  <c r="E43" i="2"/>
  <c r="D47" i="2"/>
  <c r="E47" i="2"/>
  <c r="D51" i="2"/>
  <c r="E51" i="2"/>
  <c r="D55" i="2"/>
  <c r="E55" i="2"/>
  <c r="C59" i="2"/>
  <c r="D59" i="2"/>
  <c r="C63" i="2"/>
  <c r="D63" i="2"/>
  <c r="E63" i="2"/>
  <c r="C67" i="2"/>
  <c r="D67" i="2"/>
  <c r="E67" i="2"/>
  <c r="C71" i="2"/>
  <c r="D71" i="2"/>
  <c r="E71" i="2"/>
  <c r="C75" i="2"/>
  <c r="D75" i="2"/>
  <c r="E75" i="2"/>
  <c r="C79" i="2"/>
  <c r="D79" i="2"/>
  <c r="E79" i="2"/>
  <c r="C83" i="2"/>
  <c r="D83" i="2"/>
  <c r="E83" i="2"/>
  <c r="C87" i="2"/>
  <c r="D87" i="2"/>
  <c r="E87" i="2"/>
  <c r="C91" i="2"/>
  <c r="D91" i="2"/>
  <c r="C95" i="2"/>
  <c r="D95" i="2"/>
  <c r="E95" i="2"/>
  <c r="C99" i="2"/>
  <c r="D99" i="2"/>
  <c r="E99" i="2"/>
  <c r="C103" i="2"/>
  <c r="D103" i="2"/>
  <c r="E103" i="2"/>
  <c r="C107" i="2"/>
  <c r="D107" i="2"/>
  <c r="E107" i="2"/>
  <c r="C111" i="2"/>
  <c r="D111" i="2"/>
  <c r="E111" i="2"/>
  <c r="C115" i="2"/>
  <c r="D115" i="2"/>
  <c r="E115" i="2"/>
  <c r="C119" i="2"/>
  <c r="D119" i="2"/>
  <c r="E119" i="2"/>
  <c r="C123" i="2"/>
  <c r="D123" i="2"/>
  <c r="C127" i="2"/>
  <c r="D127" i="2"/>
  <c r="E127" i="2"/>
  <c r="C131" i="2"/>
  <c r="D131" i="2"/>
  <c r="E131" i="2"/>
  <c r="C135" i="2"/>
  <c r="D135" i="2"/>
  <c r="E135" i="2"/>
  <c r="C139" i="2"/>
  <c r="D139" i="2"/>
  <c r="E139" i="2"/>
  <c r="C143" i="2"/>
  <c r="D143" i="2"/>
  <c r="E143" i="2"/>
  <c r="C147" i="2"/>
  <c r="D147" i="2"/>
  <c r="E147" i="2"/>
  <c r="C151" i="2"/>
  <c r="D151" i="2"/>
  <c r="E151" i="2"/>
  <c r="C155" i="2"/>
  <c r="D155" i="2"/>
  <c r="C159" i="2"/>
  <c r="D159" i="2"/>
  <c r="E159" i="2"/>
  <c r="C163" i="2"/>
  <c r="D163" i="2"/>
  <c r="E163" i="2"/>
  <c r="C167" i="2"/>
  <c r="D167" i="2"/>
  <c r="E167" i="2"/>
  <c r="C171" i="2"/>
  <c r="D171" i="2"/>
  <c r="E171" i="2"/>
  <c r="C175" i="2"/>
  <c r="D175" i="2"/>
  <c r="E175" i="2"/>
  <c r="C179" i="2"/>
  <c r="D179" i="2"/>
  <c r="E179" i="2"/>
  <c r="C183" i="2"/>
  <c r="D183" i="2"/>
  <c r="E183" i="2"/>
  <c r="C187" i="2"/>
  <c r="D187" i="2"/>
  <c r="C191" i="2"/>
  <c r="D191" i="2"/>
  <c r="E191" i="2"/>
  <c r="C195" i="2"/>
  <c r="D195" i="2"/>
  <c r="E195" i="2"/>
  <c r="C199" i="2"/>
  <c r="D199" i="2"/>
  <c r="E199" i="2"/>
  <c r="C203" i="2"/>
  <c r="D203" i="2"/>
  <c r="E203" i="2"/>
  <c r="C207" i="2"/>
  <c r="D207" i="2"/>
  <c r="E207" i="2"/>
  <c r="C211" i="2"/>
  <c r="D211" i="2"/>
  <c r="E211" i="2"/>
  <c r="C215" i="2"/>
  <c r="D215" i="2"/>
  <c r="E215" i="2"/>
  <c r="C219" i="2"/>
  <c r="D219" i="2"/>
  <c r="E219" i="2"/>
  <c r="C223" i="2"/>
  <c r="D223" i="2"/>
  <c r="E223" i="2"/>
  <c r="C227" i="2"/>
  <c r="D227" i="2"/>
  <c r="E227" i="2"/>
  <c r="C231" i="2"/>
  <c r="D231" i="2"/>
  <c r="E231" i="2"/>
  <c r="C235" i="2"/>
  <c r="D235" i="2"/>
  <c r="E235" i="2"/>
  <c r="C239" i="2"/>
  <c r="D239" i="2"/>
  <c r="E239" i="2"/>
  <c r="C243" i="2"/>
  <c r="D243" i="2"/>
  <c r="E243" i="2"/>
  <c r="C247" i="2"/>
  <c r="D247" i="2"/>
  <c r="E247" i="2"/>
  <c r="C251" i="2"/>
  <c r="D251" i="2"/>
  <c r="E251" i="2"/>
  <c r="C255" i="2"/>
  <c r="D255" i="2"/>
  <c r="E255" i="2"/>
  <c r="C259" i="2"/>
  <c r="D259" i="2"/>
  <c r="E259" i="2"/>
  <c r="C263" i="2"/>
  <c r="D263" i="2"/>
  <c r="E263" i="2"/>
  <c r="D267" i="2"/>
  <c r="E267" i="2"/>
  <c r="D271" i="2"/>
  <c r="E271" i="2"/>
  <c r="D275" i="2"/>
  <c r="E275" i="2"/>
  <c r="D279" i="2"/>
  <c r="E279" i="2"/>
  <c r="D283" i="2"/>
  <c r="E283" i="2"/>
  <c r="D287" i="2"/>
  <c r="E287" i="2"/>
  <c r="D291" i="2"/>
  <c r="E291" i="2"/>
  <c r="D295" i="2"/>
  <c r="E295" i="2"/>
  <c r="D299" i="2"/>
  <c r="E299" i="2"/>
  <c r="D303" i="2"/>
  <c r="E303" i="2"/>
  <c r="D307" i="2"/>
  <c r="E307" i="2"/>
  <c r="D311" i="2"/>
  <c r="E311" i="2"/>
  <c r="D315" i="2"/>
  <c r="E315" i="2"/>
  <c r="D319" i="2"/>
  <c r="E319" i="2"/>
  <c r="D323" i="2"/>
  <c r="E323" i="2"/>
  <c r="D327" i="2"/>
  <c r="E327" i="2"/>
  <c r="D331" i="2"/>
  <c r="E331" i="2"/>
  <c r="D335" i="2"/>
  <c r="E335" i="2"/>
  <c r="D339" i="2"/>
  <c r="E339" i="2"/>
  <c r="D343" i="2"/>
  <c r="E343" i="2"/>
  <c r="D347" i="2"/>
  <c r="E347" i="2"/>
  <c r="D351" i="2"/>
  <c r="E351" i="2"/>
  <c r="D355" i="2"/>
  <c r="E355" i="2"/>
  <c r="D359" i="2"/>
  <c r="E359" i="2"/>
  <c r="D363" i="2"/>
  <c r="E363" i="2"/>
  <c r="D367" i="2"/>
  <c r="E367" i="2"/>
  <c r="D371" i="2"/>
  <c r="E371" i="2"/>
  <c r="D375" i="2"/>
  <c r="E375" i="2"/>
  <c r="D379" i="2"/>
  <c r="E379" i="2"/>
  <c r="D383" i="2"/>
  <c r="E383" i="2"/>
  <c r="D387" i="2"/>
  <c r="E387" i="2"/>
  <c r="D391" i="2"/>
  <c r="E391" i="2"/>
  <c r="D395" i="2"/>
  <c r="E395" i="2"/>
  <c r="D399" i="2"/>
  <c r="E399" i="2"/>
  <c r="D403" i="2"/>
  <c r="E403" i="2"/>
  <c r="D407" i="2"/>
  <c r="E407" i="2"/>
  <c r="D411" i="2"/>
  <c r="E411" i="2"/>
  <c r="D415" i="2"/>
  <c r="E415" i="2"/>
  <c r="D419" i="2"/>
  <c r="E419" i="2"/>
  <c r="D423" i="2"/>
  <c r="E423" i="2"/>
  <c r="D427" i="2"/>
  <c r="E427" i="2"/>
  <c r="D431" i="2"/>
  <c r="E431" i="2"/>
  <c r="D435" i="2"/>
  <c r="E435" i="2"/>
  <c r="D439" i="2"/>
  <c r="E439" i="2"/>
  <c r="D443" i="2"/>
  <c r="D447" i="2"/>
  <c r="D451" i="2"/>
  <c r="D455" i="2"/>
  <c r="D459" i="2"/>
  <c r="D463" i="2"/>
  <c r="D467" i="2"/>
  <c r="D471" i="2"/>
  <c r="D475" i="2"/>
  <c r="D479" i="2"/>
  <c r="D483" i="2"/>
  <c r="D487" i="2"/>
  <c r="E314" i="2"/>
  <c r="E298" i="2"/>
  <c r="E282" i="2"/>
  <c r="E258" i="2"/>
  <c r="E226" i="2"/>
  <c r="E187" i="2"/>
  <c r="E59" i="2"/>
  <c r="E27" i="2"/>
  <c r="D27" i="2"/>
  <c r="D26" i="2"/>
  <c r="C267" i="2"/>
  <c r="C271" i="2"/>
  <c r="C275" i="2"/>
  <c r="C279" i="2"/>
  <c r="C283" i="2"/>
  <c r="C287" i="2"/>
  <c r="C291" i="2"/>
  <c r="C295" i="2"/>
  <c r="C299" i="2"/>
  <c r="C303" i="2"/>
  <c r="C307" i="2"/>
  <c r="C311" i="2"/>
  <c r="C315" i="2"/>
  <c r="C319" i="2"/>
  <c r="C323" i="2"/>
  <c r="C327" i="2"/>
  <c r="C331" i="2"/>
  <c r="C335" i="2"/>
  <c r="C339" i="2"/>
  <c r="C343" i="2"/>
  <c r="C347" i="2"/>
  <c r="C351" i="2"/>
  <c r="C355" i="2"/>
  <c r="C359" i="2"/>
  <c r="C363" i="2"/>
  <c r="C367" i="2"/>
  <c r="C371" i="2"/>
  <c r="C375" i="2"/>
  <c r="C379" i="2"/>
  <c r="C383" i="2"/>
  <c r="C387" i="2"/>
  <c r="C391" i="2"/>
  <c r="C395" i="2"/>
  <c r="C399" i="2"/>
  <c r="C403" i="2"/>
  <c r="C407" i="2"/>
  <c r="C411" i="2"/>
  <c r="C415" i="2"/>
  <c r="C419" i="2"/>
  <c r="C423" i="2"/>
  <c r="C427" i="2"/>
  <c r="C431" i="2"/>
  <c r="C435" i="2"/>
  <c r="C439" i="2"/>
  <c r="C443" i="2"/>
  <c r="C447" i="2"/>
  <c r="C451" i="2"/>
  <c r="C455" i="2"/>
  <c r="C459" i="2"/>
  <c r="C463" i="2"/>
  <c r="C467" i="2"/>
  <c r="C471" i="2"/>
  <c r="C475" i="2"/>
  <c r="C479" i="2"/>
  <c r="C483" i="2"/>
  <c r="C487" i="2"/>
  <c r="C491" i="2"/>
  <c r="C495" i="2"/>
  <c r="C499" i="2"/>
  <c r="C503" i="2"/>
  <c r="C507" i="2"/>
  <c r="C511" i="2"/>
  <c r="C515" i="2"/>
  <c r="C519" i="2"/>
  <c r="C523" i="2"/>
  <c r="C527" i="2"/>
  <c r="C531" i="2"/>
  <c r="C535" i="2"/>
  <c r="C539" i="2"/>
  <c r="C543" i="2"/>
  <c r="C547" i="2"/>
  <c r="C551" i="2"/>
  <c r="C555" i="2"/>
  <c r="C559" i="2"/>
  <c r="C563" i="2"/>
  <c r="C567" i="2"/>
  <c r="C571" i="2"/>
  <c r="C575" i="2"/>
  <c r="C579" i="2"/>
  <c r="C583" i="2"/>
  <c r="C587" i="2"/>
  <c r="C591" i="2"/>
  <c r="C595" i="2"/>
  <c r="C599" i="2"/>
  <c r="D25" i="2"/>
  <c r="E26" i="2"/>
  <c r="E25" i="2"/>
  <c r="C603" i="2"/>
  <c r="C607" i="2"/>
  <c r="C611" i="2"/>
  <c r="C615" i="2"/>
  <c r="C619" i="2"/>
  <c r="C623" i="2"/>
  <c r="C30" i="2"/>
  <c r="C34" i="2"/>
  <c r="C38" i="2"/>
  <c r="C42" i="2"/>
  <c r="C46" i="2"/>
  <c r="C50" i="2"/>
  <c r="C54" i="2"/>
  <c r="C58" i="2"/>
  <c r="C62" i="2"/>
  <c r="C66" i="2"/>
  <c r="C70" i="2"/>
  <c r="C74" i="2"/>
  <c r="C78" i="2"/>
  <c r="C82" i="2"/>
  <c r="C86" i="2"/>
  <c r="C90" i="2"/>
  <c r="C94" i="2"/>
  <c r="C98" i="2"/>
  <c r="C102" i="2"/>
  <c r="C106" i="2"/>
  <c r="C110" i="2"/>
  <c r="C114" i="2"/>
  <c r="C118" i="2"/>
  <c r="C122" i="2"/>
  <c r="C126" i="2"/>
  <c r="C130" i="2"/>
  <c r="C134" i="2"/>
  <c r="C138" i="2"/>
  <c r="C142" i="2"/>
  <c r="C146" i="2"/>
  <c r="C56" i="2"/>
  <c r="C60" i="2"/>
  <c r="C64" i="2"/>
  <c r="C68" i="2"/>
  <c r="C72" i="2"/>
  <c r="C76" i="2"/>
  <c r="C80" i="2"/>
  <c r="C84" i="2"/>
  <c r="C88" i="2"/>
  <c r="C92" i="2"/>
  <c r="C96" i="2"/>
  <c r="C496" i="2"/>
  <c r="C500" i="2"/>
  <c r="C504" i="2"/>
  <c r="C508" i="2"/>
  <c r="C512" i="2"/>
  <c r="C516" i="2"/>
  <c r="C520" i="2"/>
  <c r="C524" i="2"/>
  <c r="C528" i="2"/>
  <c r="C532" i="2"/>
  <c r="C536" i="2"/>
  <c r="C540" i="2"/>
  <c r="C544" i="2"/>
  <c r="C548" i="2"/>
  <c r="C552" i="2"/>
  <c r="C556" i="2"/>
  <c r="C560" i="2"/>
  <c r="C564" i="2"/>
  <c r="C568" i="2"/>
  <c r="C572" i="2"/>
  <c r="C576" i="2"/>
  <c r="C580" i="2"/>
  <c r="C584" i="2"/>
  <c r="C588" i="2"/>
  <c r="C592" i="2"/>
  <c r="C596" i="2"/>
  <c r="C600" i="2"/>
  <c r="C604" i="2"/>
  <c r="C608" i="2"/>
  <c r="C612" i="2"/>
  <c r="C616" i="2"/>
  <c r="C620" i="2"/>
  <c r="C624" i="2"/>
  <c r="C150" i="2"/>
  <c r="C154" i="2"/>
  <c r="C158" i="2"/>
  <c r="C162" i="2"/>
  <c r="C166" i="2"/>
  <c r="C170" i="2"/>
  <c r="C174" i="2"/>
  <c r="C178" i="2"/>
  <c r="C182" i="2"/>
  <c r="C186" i="2"/>
  <c r="C190" i="2"/>
  <c r="C194" i="2"/>
  <c r="C198" i="2"/>
  <c r="C202" i="2"/>
  <c r="C206" i="2"/>
  <c r="C210" i="2"/>
  <c r="C214" i="2"/>
  <c r="C218" i="2"/>
  <c r="C222" i="2"/>
  <c r="C226" i="2"/>
  <c r="C230" i="2"/>
  <c r="C234" i="2"/>
  <c r="C238" i="2"/>
  <c r="C242" i="2"/>
  <c r="C246" i="2"/>
  <c r="C250" i="2"/>
  <c r="C390" i="2"/>
  <c r="C394" i="2"/>
  <c r="C398" i="2"/>
  <c r="C402" i="2"/>
  <c r="C406" i="2"/>
  <c r="C410" i="2"/>
  <c r="C414" i="2"/>
  <c r="C418" i="2"/>
  <c r="C422" i="2"/>
  <c r="C426" i="2"/>
  <c r="C430" i="2"/>
  <c r="C434" i="2"/>
  <c r="C438" i="2"/>
  <c r="C442" i="2"/>
  <c r="C446" i="2"/>
  <c r="C450" i="2"/>
  <c r="C454" i="2"/>
  <c r="C458" i="2"/>
  <c r="C462" i="2"/>
  <c r="C466" i="2"/>
  <c r="C470" i="2"/>
  <c r="C474" i="2"/>
  <c r="C478" i="2"/>
  <c r="C482" i="2"/>
  <c r="C486" i="2"/>
  <c r="C490" i="2"/>
  <c r="C494" i="2"/>
  <c r="C498" i="2"/>
  <c r="C502" i="2"/>
  <c r="C506" i="2"/>
  <c r="C510" i="2"/>
  <c r="C514" i="2"/>
  <c r="C518" i="2"/>
  <c r="C522" i="2"/>
  <c r="C526" i="2"/>
  <c r="C530" i="2"/>
  <c r="C534" i="2"/>
  <c r="C538" i="2"/>
  <c r="C542" i="2"/>
  <c r="C546" i="2"/>
  <c r="C550" i="2"/>
  <c r="C554" i="2"/>
  <c r="C558" i="2"/>
  <c r="C562" i="2"/>
  <c r="C566" i="2"/>
  <c r="C570" i="2"/>
  <c r="C574" i="2"/>
  <c r="C578" i="2"/>
  <c r="C582" i="2"/>
  <c r="C590" i="2"/>
  <c r="C594" i="2"/>
  <c r="C598" i="2"/>
  <c r="C602" i="2"/>
  <c r="C606" i="2"/>
  <c r="C610" i="2"/>
  <c r="C614" i="2"/>
  <c r="C618" i="2"/>
  <c r="C622" i="2"/>
  <c r="C254" i="2"/>
  <c r="C258" i="2"/>
  <c r="C262" i="2"/>
  <c r="C266" i="2"/>
  <c r="C270" i="2"/>
  <c r="C274" i="2"/>
  <c r="C278" i="2"/>
  <c r="C282" i="2"/>
  <c r="C286" i="2"/>
  <c r="C290" i="2"/>
  <c r="C294" i="2"/>
  <c r="C298" i="2"/>
  <c r="C302" i="2"/>
  <c r="C306" i="2"/>
  <c r="C310" i="2"/>
  <c r="C314" i="2"/>
  <c r="C318" i="2"/>
  <c r="C322" i="2"/>
  <c r="C326" i="2"/>
  <c r="C330" i="2"/>
  <c r="C334" i="2"/>
  <c r="C338" i="2"/>
  <c r="C342" i="2"/>
  <c r="C346" i="2"/>
  <c r="C350" i="2"/>
  <c r="C354" i="2"/>
  <c r="C358" i="2"/>
  <c r="C362" i="2"/>
  <c r="C366" i="2"/>
  <c r="C370" i="2"/>
  <c r="C374" i="2"/>
  <c r="C378" i="2"/>
  <c r="C382" i="2"/>
  <c r="C386" i="2"/>
  <c r="C586" i="2"/>
  <c r="C27" i="2"/>
  <c r="C31" i="2"/>
  <c r="C35" i="2"/>
  <c r="C39" i="2"/>
  <c r="C43" i="2"/>
  <c r="C47" i="2"/>
  <c r="C51" i="2"/>
  <c r="C55" i="2"/>
  <c r="C26" i="2"/>
  <c r="C25" i="2"/>
  <c r="C29" i="2"/>
  <c r="C33" i="2"/>
  <c r="C37" i="2"/>
  <c r="C41" i="2"/>
  <c r="C45" i="2"/>
  <c r="C49" i="2"/>
  <c r="C53" i="2"/>
  <c r="C57" i="2"/>
  <c r="C61" i="2"/>
  <c r="C65" i="2"/>
  <c r="C69" i="2"/>
  <c r="C73" i="2"/>
  <c r="C77" i="2"/>
  <c r="C81" i="2"/>
  <c r="C85" i="2"/>
  <c r="C89" i="2"/>
  <c r="C93" i="2"/>
  <c r="C97" i="2"/>
  <c r="C101" i="2"/>
  <c r="C105" i="2"/>
  <c r="C109" i="2"/>
  <c r="C113" i="2"/>
  <c r="C117" i="2"/>
  <c r="C121" i="2"/>
  <c r="C125" i="2"/>
  <c r="C129" i="2"/>
  <c r="C133" i="2"/>
  <c r="C137" i="2"/>
  <c r="C141" i="2"/>
  <c r="C145" i="2"/>
  <c r="C149" i="2"/>
  <c r="C153" i="2"/>
  <c r="C157" i="2"/>
  <c r="C161" i="2"/>
  <c r="C165" i="2"/>
  <c r="C169" i="2"/>
  <c r="C173" i="2"/>
  <c r="C177" i="2"/>
  <c r="C181" i="2"/>
  <c r="C185" i="2"/>
  <c r="C189" i="2"/>
  <c r="C193" i="2"/>
  <c r="C197" i="2"/>
  <c r="C201" i="2"/>
  <c r="C205" i="2"/>
  <c r="C209" i="2"/>
  <c r="C213" i="2"/>
  <c r="C217" i="2"/>
  <c r="C221" i="2"/>
  <c r="C225" i="2"/>
  <c r="C229" i="2"/>
  <c r="C233" i="2"/>
  <c r="C237" i="2"/>
  <c r="C241" i="2"/>
  <c r="C245" i="2"/>
  <c r="C249" i="2"/>
  <c r="C253" i="2"/>
  <c r="C257" i="2"/>
  <c r="C261" i="2"/>
  <c r="C265" i="2"/>
  <c r="C269" i="2"/>
  <c r="C273" i="2"/>
  <c r="C277" i="2"/>
  <c r="C281" i="2"/>
  <c r="C285" i="2"/>
  <c r="C289" i="2"/>
  <c r="C293" i="2"/>
  <c r="C297" i="2"/>
  <c r="C301" i="2"/>
  <c r="C305" i="2"/>
  <c r="C309" i="2"/>
  <c r="C313" i="2"/>
  <c r="C317" i="2"/>
  <c r="C321" i="2"/>
  <c r="C325" i="2"/>
  <c r="C329" i="2"/>
  <c r="C333" i="2"/>
  <c r="C337" i="2"/>
  <c r="C341" i="2"/>
  <c r="C345" i="2"/>
  <c r="C349" i="2"/>
  <c r="C353" i="2"/>
  <c r="C357" i="2"/>
  <c r="C361" i="2"/>
  <c r="C365" i="2"/>
  <c r="C369" i="2"/>
  <c r="C373" i="2"/>
  <c r="C377" i="2"/>
  <c r="C381" i="2"/>
  <c r="C385" i="2"/>
  <c r="C389" i="2"/>
  <c r="C393" i="2"/>
  <c r="C397" i="2"/>
  <c r="C401" i="2"/>
  <c r="C405" i="2"/>
  <c r="C409" i="2"/>
  <c r="C413" i="2"/>
  <c r="C417" i="2"/>
  <c r="C421" i="2"/>
  <c r="C425" i="2"/>
  <c r="C429" i="2"/>
  <c r="C433" i="2"/>
  <c r="C437" i="2"/>
  <c r="C441" i="2"/>
  <c r="C445" i="2"/>
  <c r="C449" i="2"/>
  <c r="C453" i="2"/>
  <c r="C457" i="2"/>
  <c r="C461" i="2"/>
  <c r="C465" i="2"/>
  <c r="C469" i="2"/>
  <c r="C473" i="2"/>
  <c r="C477" i="2"/>
  <c r="C481" i="2"/>
  <c r="C485" i="2"/>
  <c r="C489" i="2"/>
  <c r="C493" i="2"/>
  <c r="C497" i="2"/>
  <c r="C501" i="2"/>
  <c r="C505" i="2"/>
  <c r="C509" i="2"/>
  <c r="C513" i="2"/>
  <c r="C517" i="2"/>
  <c r="C521" i="2"/>
  <c r="C525" i="2"/>
  <c r="C529" i="2"/>
  <c r="C533" i="2"/>
  <c r="C537" i="2"/>
  <c r="C541" i="2"/>
  <c r="C545" i="2"/>
  <c r="C549" i="2"/>
  <c r="C553" i="2"/>
  <c r="C557" i="2"/>
  <c r="C561" i="2"/>
  <c r="C565" i="2"/>
  <c r="C569" i="2"/>
  <c r="C573" i="2"/>
  <c r="C577" i="2"/>
  <c r="C581" i="2"/>
  <c r="C585" i="2"/>
  <c r="C589" i="2"/>
  <c r="C593" i="2"/>
  <c r="C597" i="2"/>
  <c r="C601" i="2"/>
  <c r="C605" i="2"/>
  <c r="C609" i="2"/>
  <c r="C613" i="2"/>
  <c r="C617" i="2"/>
  <c r="C621" i="2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24" i="1"/>
  <c r="H23" i="1"/>
  <c r="D23" i="1" s="1"/>
  <c r="E29" i="3" l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E119" i="3" s="1"/>
  <c r="E120" i="3" s="1"/>
  <c r="E121" i="3" s="1"/>
  <c r="E122" i="3" s="1"/>
  <c r="E123" i="3" s="1"/>
  <c r="E124" i="3" s="1"/>
  <c r="E125" i="3" s="1"/>
  <c r="E126" i="3" s="1"/>
  <c r="E127" i="3" s="1"/>
  <c r="E128" i="3" s="1"/>
  <c r="E129" i="3" s="1"/>
  <c r="E130" i="3" s="1"/>
  <c r="E131" i="3" s="1"/>
  <c r="E132" i="3" s="1"/>
  <c r="E133" i="3" s="1"/>
  <c r="E134" i="3" s="1"/>
  <c r="E135" i="3" s="1"/>
  <c r="E136" i="3" s="1"/>
  <c r="E137" i="3" s="1"/>
  <c r="E138" i="3" s="1"/>
  <c r="E139" i="3" s="1"/>
  <c r="E140" i="3" s="1"/>
  <c r="E141" i="3" s="1"/>
  <c r="E142" i="3" s="1"/>
  <c r="E143" i="3" s="1"/>
  <c r="E144" i="3" s="1"/>
  <c r="E145" i="3" s="1"/>
  <c r="E146" i="3" s="1"/>
  <c r="E147" i="3" s="1"/>
  <c r="E148" i="3" s="1"/>
  <c r="E149" i="3" s="1"/>
  <c r="E150" i="3" s="1"/>
  <c r="E151" i="3" s="1"/>
  <c r="E152" i="3" s="1"/>
  <c r="E153" i="3" s="1"/>
  <c r="E154" i="3" s="1"/>
  <c r="E155" i="3" s="1"/>
  <c r="E156" i="3" s="1"/>
  <c r="E157" i="3" s="1"/>
  <c r="E158" i="3" s="1"/>
  <c r="E159" i="3" s="1"/>
  <c r="E160" i="3" s="1"/>
  <c r="E161" i="3" s="1"/>
  <c r="E162" i="3" s="1"/>
  <c r="E163" i="3" s="1"/>
  <c r="E164" i="3" s="1"/>
  <c r="E165" i="3" s="1"/>
  <c r="E166" i="3" s="1"/>
  <c r="E167" i="3" s="1"/>
  <c r="E168" i="3" s="1"/>
  <c r="E169" i="3" s="1"/>
  <c r="E170" i="3" s="1"/>
  <c r="E171" i="3" s="1"/>
  <c r="E172" i="3" s="1"/>
  <c r="E173" i="3" s="1"/>
  <c r="E174" i="3" s="1"/>
  <c r="E175" i="3" s="1"/>
  <c r="E176" i="3" s="1"/>
  <c r="E177" i="3" s="1"/>
  <c r="E178" i="3" s="1"/>
  <c r="E179" i="3" s="1"/>
  <c r="E180" i="3" s="1"/>
  <c r="E181" i="3" s="1"/>
  <c r="E182" i="3" s="1"/>
  <c r="E183" i="3" s="1"/>
  <c r="E184" i="3" s="1"/>
  <c r="E185" i="3" s="1"/>
  <c r="E186" i="3" s="1"/>
  <c r="E187" i="3" s="1"/>
  <c r="E188" i="3" s="1"/>
  <c r="E189" i="3" s="1"/>
  <c r="E190" i="3" s="1"/>
  <c r="E191" i="3" s="1"/>
  <c r="E192" i="3" s="1"/>
  <c r="E193" i="3" s="1"/>
  <c r="E194" i="3" s="1"/>
  <c r="E195" i="3" s="1"/>
  <c r="E196" i="3" s="1"/>
  <c r="E197" i="3" s="1"/>
  <c r="E198" i="3" s="1"/>
  <c r="E199" i="3" s="1"/>
  <c r="E200" i="3" s="1"/>
  <c r="E201" i="3" s="1"/>
  <c r="E202" i="3" s="1"/>
  <c r="E203" i="3" s="1"/>
  <c r="E204" i="3" s="1"/>
  <c r="E205" i="3" s="1"/>
  <c r="E206" i="3" s="1"/>
  <c r="E207" i="3" s="1"/>
  <c r="E208" i="3" s="1"/>
  <c r="E209" i="3" s="1"/>
  <c r="E210" i="3" s="1"/>
  <c r="E211" i="3" s="1"/>
  <c r="E212" i="3" s="1"/>
  <c r="E213" i="3" s="1"/>
  <c r="E214" i="3" s="1"/>
  <c r="E215" i="3" s="1"/>
  <c r="E216" i="3" s="1"/>
  <c r="E217" i="3" s="1"/>
  <c r="E218" i="3" s="1"/>
  <c r="E219" i="3" s="1"/>
  <c r="E220" i="3" s="1"/>
  <c r="E221" i="3" s="1"/>
  <c r="E222" i="3" s="1"/>
  <c r="E223" i="3" s="1"/>
  <c r="E224" i="3" s="1"/>
  <c r="E225" i="3" s="1"/>
  <c r="E226" i="3" s="1"/>
  <c r="E227" i="3" s="1"/>
  <c r="E228" i="3" s="1"/>
  <c r="E229" i="3" s="1"/>
  <c r="E230" i="3" s="1"/>
  <c r="E231" i="3" s="1"/>
  <c r="E232" i="3" s="1"/>
  <c r="E233" i="3" s="1"/>
  <c r="E234" i="3" s="1"/>
  <c r="E235" i="3" s="1"/>
  <c r="E236" i="3" s="1"/>
  <c r="E237" i="3" s="1"/>
  <c r="E238" i="3" s="1"/>
  <c r="E239" i="3" s="1"/>
  <c r="E240" i="3" s="1"/>
  <c r="E241" i="3" s="1"/>
  <c r="E242" i="3" s="1"/>
  <c r="E243" i="3" s="1"/>
  <c r="E244" i="3" s="1"/>
  <c r="E245" i="3" s="1"/>
  <c r="E246" i="3" s="1"/>
  <c r="E247" i="3" s="1"/>
  <c r="E248" i="3" s="1"/>
  <c r="E249" i="3" s="1"/>
  <c r="E250" i="3" s="1"/>
  <c r="E251" i="3" s="1"/>
  <c r="E252" i="3" s="1"/>
  <c r="E253" i="3" s="1"/>
  <c r="E254" i="3" s="1"/>
  <c r="E255" i="3" s="1"/>
  <c r="E256" i="3" s="1"/>
  <c r="E257" i="3" s="1"/>
  <c r="E258" i="3" s="1"/>
  <c r="E259" i="3" s="1"/>
  <c r="E260" i="3" s="1"/>
  <c r="E261" i="3" s="1"/>
  <c r="E262" i="3" s="1"/>
  <c r="E263" i="3" s="1"/>
  <c r="E264" i="3" s="1"/>
  <c r="E265" i="3" s="1"/>
  <c r="E266" i="3" s="1"/>
  <c r="E267" i="3" s="1"/>
  <c r="E268" i="3" s="1"/>
  <c r="E269" i="3" s="1"/>
  <c r="E270" i="3" s="1"/>
  <c r="E271" i="3" s="1"/>
  <c r="E272" i="3" s="1"/>
  <c r="E273" i="3" s="1"/>
  <c r="E274" i="3" s="1"/>
  <c r="E275" i="3" s="1"/>
  <c r="E276" i="3" s="1"/>
  <c r="E277" i="3" s="1"/>
  <c r="E278" i="3" s="1"/>
  <c r="E279" i="3" s="1"/>
  <c r="E280" i="3" s="1"/>
  <c r="E281" i="3" s="1"/>
  <c r="E282" i="3" s="1"/>
  <c r="E283" i="3" s="1"/>
  <c r="E284" i="3" s="1"/>
  <c r="E285" i="3" s="1"/>
  <c r="E286" i="3" s="1"/>
  <c r="E287" i="3" s="1"/>
  <c r="E288" i="3" s="1"/>
  <c r="E289" i="3" s="1"/>
  <c r="E290" i="3" s="1"/>
  <c r="E291" i="3" s="1"/>
  <c r="E292" i="3" s="1"/>
  <c r="E293" i="3" s="1"/>
  <c r="E294" i="3" s="1"/>
  <c r="E295" i="3" s="1"/>
  <c r="E296" i="3" s="1"/>
  <c r="E297" i="3" s="1"/>
  <c r="E298" i="3" s="1"/>
  <c r="E299" i="3" s="1"/>
  <c r="E300" i="3" s="1"/>
  <c r="E301" i="3" s="1"/>
  <c r="E302" i="3" s="1"/>
  <c r="E303" i="3" s="1"/>
  <c r="E304" i="3" s="1"/>
  <c r="E305" i="3" s="1"/>
  <c r="E306" i="3" s="1"/>
  <c r="E307" i="3" s="1"/>
  <c r="E308" i="3" s="1"/>
  <c r="E309" i="3" s="1"/>
  <c r="E310" i="3" s="1"/>
  <c r="E311" i="3" s="1"/>
  <c r="E312" i="3" s="1"/>
  <c r="E313" i="3" s="1"/>
  <c r="E314" i="3" s="1"/>
  <c r="E315" i="3" s="1"/>
  <c r="E316" i="3" s="1"/>
  <c r="E317" i="3" s="1"/>
  <c r="E318" i="3" s="1"/>
  <c r="E319" i="3" s="1"/>
  <c r="E320" i="3" s="1"/>
  <c r="E321" i="3" s="1"/>
  <c r="E322" i="3" s="1"/>
  <c r="E323" i="3" s="1"/>
  <c r="E324" i="3" s="1"/>
  <c r="E325" i="3" s="1"/>
  <c r="E326" i="3" s="1"/>
  <c r="E327" i="3" s="1"/>
  <c r="E328" i="3" s="1"/>
  <c r="E329" i="3" s="1"/>
  <c r="E330" i="3" s="1"/>
  <c r="E331" i="3" s="1"/>
  <c r="E332" i="3" s="1"/>
  <c r="E333" i="3" s="1"/>
  <c r="E334" i="3" s="1"/>
  <c r="E335" i="3" s="1"/>
  <c r="E336" i="3" s="1"/>
  <c r="E337" i="3" s="1"/>
  <c r="E338" i="3" s="1"/>
  <c r="E339" i="3" s="1"/>
  <c r="E340" i="3" s="1"/>
  <c r="E341" i="3" s="1"/>
  <c r="E342" i="3" s="1"/>
  <c r="E343" i="3" s="1"/>
  <c r="E344" i="3" s="1"/>
  <c r="E345" i="3" s="1"/>
  <c r="E346" i="3" s="1"/>
  <c r="E347" i="3" s="1"/>
  <c r="E348" i="3" s="1"/>
  <c r="E349" i="3" s="1"/>
  <c r="E350" i="3" s="1"/>
  <c r="E351" i="3" s="1"/>
  <c r="E352" i="3" s="1"/>
  <c r="E353" i="3" s="1"/>
  <c r="E354" i="3" s="1"/>
  <c r="E355" i="3" s="1"/>
  <c r="E356" i="3" s="1"/>
  <c r="E357" i="3" s="1"/>
  <c r="E358" i="3" s="1"/>
  <c r="E359" i="3" s="1"/>
  <c r="E360" i="3" s="1"/>
  <c r="E361" i="3" s="1"/>
  <c r="E362" i="3" s="1"/>
  <c r="E363" i="3" s="1"/>
  <c r="E364" i="3" s="1"/>
  <c r="E365" i="3" s="1"/>
  <c r="E366" i="3" s="1"/>
  <c r="E367" i="3" s="1"/>
  <c r="E368" i="3" s="1"/>
  <c r="E369" i="3" s="1"/>
  <c r="E370" i="3" s="1"/>
  <c r="E371" i="3" s="1"/>
  <c r="E372" i="3" s="1"/>
  <c r="E373" i="3" s="1"/>
  <c r="E374" i="3" s="1"/>
  <c r="E375" i="3" s="1"/>
  <c r="E376" i="3" s="1"/>
  <c r="E377" i="3" s="1"/>
  <c r="E378" i="3" s="1"/>
  <c r="E379" i="3" s="1"/>
  <c r="E380" i="3" s="1"/>
  <c r="E381" i="3" s="1"/>
  <c r="E382" i="3" s="1"/>
  <c r="E383" i="3" s="1"/>
  <c r="E384" i="3" s="1"/>
  <c r="E385" i="3" s="1"/>
  <c r="E386" i="3" s="1"/>
  <c r="E387" i="3" s="1"/>
  <c r="E388" i="3" s="1"/>
  <c r="E389" i="3" s="1"/>
  <c r="E390" i="3" s="1"/>
  <c r="E391" i="3" s="1"/>
  <c r="E392" i="3" s="1"/>
  <c r="E393" i="3" s="1"/>
  <c r="E394" i="3" s="1"/>
  <c r="E395" i="3" s="1"/>
  <c r="E396" i="3" s="1"/>
  <c r="E397" i="3" s="1"/>
  <c r="E398" i="3" s="1"/>
  <c r="E399" i="3" s="1"/>
  <c r="E400" i="3" s="1"/>
  <c r="E401" i="3" s="1"/>
  <c r="E402" i="3" s="1"/>
  <c r="E403" i="3" s="1"/>
  <c r="E404" i="3" s="1"/>
  <c r="E405" i="3" s="1"/>
  <c r="E406" i="3" s="1"/>
  <c r="E407" i="3" s="1"/>
  <c r="E408" i="3" s="1"/>
  <c r="E409" i="3" s="1"/>
  <c r="E410" i="3" s="1"/>
  <c r="E411" i="3" s="1"/>
  <c r="E412" i="3" s="1"/>
  <c r="E413" i="3" s="1"/>
  <c r="E414" i="3" s="1"/>
  <c r="E415" i="3" s="1"/>
  <c r="E416" i="3" s="1"/>
  <c r="E417" i="3" s="1"/>
  <c r="E418" i="3" s="1"/>
  <c r="E419" i="3" s="1"/>
  <c r="E420" i="3" s="1"/>
  <c r="E421" i="3" s="1"/>
  <c r="E422" i="3" s="1"/>
  <c r="E423" i="3" s="1"/>
  <c r="E424" i="3" s="1"/>
  <c r="E425" i="3" s="1"/>
  <c r="E426" i="3" s="1"/>
  <c r="E427" i="3" s="1"/>
  <c r="E428" i="3" s="1"/>
  <c r="E429" i="3" s="1"/>
  <c r="E430" i="3" s="1"/>
  <c r="E431" i="3" s="1"/>
  <c r="E432" i="3" s="1"/>
  <c r="E433" i="3" s="1"/>
  <c r="E434" i="3" s="1"/>
  <c r="E435" i="3" s="1"/>
  <c r="E436" i="3" s="1"/>
  <c r="E437" i="3" s="1"/>
  <c r="E438" i="3" s="1"/>
  <c r="E439" i="3" s="1"/>
  <c r="E440" i="3" s="1"/>
  <c r="E441" i="3" s="1"/>
  <c r="E442" i="3" s="1"/>
  <c r="E443" i="3" s="1"/>
  <c r="E444" i="3" s="1"/>
  <c r="E445" i="3" s="1"/>
  <c r="E446" i="3" s="1"/>
  <c r="E447" i="3" s="1"/>
  <c r="E448" i="3" s="1"/>
  <c r="E449" i="3" s="1"/>
  <c r="E450" i="3" s="1"/>
  <c r="E451" i="3" s="1"/>
  <c r="E452" i="3" s="1"/>
  <c r="E453" i="3" s="1"/>
  <c r="E454" i="3" s="1"/>
  <c r="E455" i="3" s="1"/>
  <c r="E456" i="3" s="1"/>
  <c r="E457" i="3" s="1"/>
  <c r="E458" i="3" s="1"/>
  <c r="E459" i="3" s="1"/>
  <c r="E460" i="3" s="1"/>
  <c r="E461" i="3" s="1"/>
  <c r="E462" i="3" s="1"/>
  <c r="E463" i="3" s="1"/>
  <c r="E464" i="3" s="1"/>
  <c r="E465" i="3" s="1"/>
  <c r="E466" i="3" s="1"/>
  <c r="E467" i="3" s="1"/>
  <c r="E468" i="3" s="1"/>
  <c r="E469" i="3" s="1"/>
  <c r="E470" i="3" s="1"/>
  <c r="E471" i="3" s="1"/>
  <c r="E472" i="3" s="1"/>
  <c r="E473" i="3" s="1"/>
  <c r="E474" i="3" s="1"/>
  <c r="E475" i="3" s="1"/>
  <c r="E476" i="3" s="1"/>
  <c r="E477" i="3" s="1"/>
  <c r="E478" i="3" s="1"/>
  <c r="E479" i="3" s="1"/>
  <c r="E480" i="3" s="1"/>
  <c r="E481" i="3" s="1"/>
  <c r="E482" i="3" s="1"/>
  <c r="E483" i="3" s="1"/>
  <c r="E484" i="3" s="1"/>
  <c r="E485" i="3" s="1"/>
  <c r="E486" i="3" s="1"/>
  <c r="E487" i="3" s="1"/>
  <c r="E488" i="3" s="1"/>
  <c r="E489" i="3" s="1"/>
  <c r="E490" i="3" s="1"/>
  <c r="E491" i="3" s="1"/>
  <c r="E492" i="3" s="1"/>
  <c r="E493" i="3" s="1"/>
  <c r="E494" i="3" s="1"/>
  <c r="E495" i="3" s="1"/>
  <c r="E496" i="3" s="1"/>
  <c r="E497" i="3" s="1"/>
  <c r="E498" i="3" s="1"/>
  <c r="E499" i="3" s="1"/>
  <c r="E500" i="3" s="1"/>
  <c r="E501" i="3" s="1"/>
  <c r="E502" i="3" s="1"/>
  <c r="E503" i="3" s="1"/>
  <c r="E504" i="3" s="1"/>
  <c r="E505" i="3" s="1"/>
  <c r="E506" i="3" s="1"/>
  <c r="E507" i="3" s="1"/>
  <c r="E508" i="3" s="1"/>
  <c r="E509" i="3" s="1"/>
  <c r="E510" i="3" s="1"/>
  <c r="E511" i="3" s="1"/>
  <c r="E512" i="3" s="1"/>
  <c r="E513" i="3" s="1"/>
  <c r="E514" i="3" s="1"/>
  <c r="E515" i="3" s="1"/>
  <c r="E516" i="3" s="1"/>
  <c r="E517" i="3" s="1"/>
  <c r="E518" i="3" s="1"/>
  <c r="E519" i="3" s="1"/>
  <c r="E520" i="3" s="1"/>
  <c r="E521" i="3" s="1"/>
  <c r="E522" i="3" s="1"/>
  <c r="E523" i="3" s="1"/>
  <c r="E524" i="3" s="1"/>
  <c r="E525" i="3" s="1"/>
  <c r="E526" i="3" s="1"/>
  <c r="E527" i="3" s="1"/>
  <c r="E528" i="3" s="1"/>
  <c r="E529" i="3" s="1"/>
  <c r="E530" i="3" s="1"/>
  <c r="E531" i="3" s="1"/>
  <c r="E532" i="3" s="1"/>
  <c r="E533" i="3" s="1"/>
  <c r="E534" i="3" s="1"/>
  <c r="E535" i="3" s="1"/>
  <c r="E536" i="3" s="1"/>
  <c r="E537" i="3" s="1"/>
  <c r="E538" i="3" s="1"/>
  <c r="E539" i="3" s="1"/>
  <c r="E540" i="3" s="1"/>
  <c r="E541" i="3" s="1"/>
  <c r="E542" i="3" s="1"/>
  <c r="E543" i="3" s="1"/>
  <c r="E544" i="3" s="1"/>
  <c r="E545" i="3" s="1"/>
  <c r="E546" i="3" s="1"/>
  <c r="E547" i="3" s="1"/>
  <c r="E548" i="3" s="1"/>
  <c r="E549" i="3" s="1"/>
  <c r="E550" i="3" s="1"/>
  <c r="E551" i="3" s="1"/>
  <c r="E552" i="3" s="1"/>
  <c r="E553" i="3" s="1"/>
  <c r="E554" i="3" s="1"/>
  <c r="E555" i="3" s="1"/>
  <c r="E556" i="3" s="1"/>
  <c r="E557" i="3" s="1"/>
  <c r="E558" i="3" s="1"/>
  <c r="E559" i="3" s="1"/>
  <c r="E560" i="3" s="1"/>
  <c r="E561" i="3" s="1"/>
  <c r="E562" i="3" s="1"/>
  <c r="E563" i="3" s="1"/>
  <c r="E564" i="3" s="1"/>
  <c r="E565" i="3" s="1"/>
  <c r="E566" i="3" s="1"/>
  <c r="E567" i="3" s="1"/>
  <c r="E568" i="3" s="1"/>
  <c r="E569" i="3" s="1"/>
  <c r="E570" i="3" s="1"/>
  <c r="E571" i="3" s="1"/>
  <c r="E572" i="3" s="1"/>
  <c r="E573" i="3" s="1"/>
  <c r="E574" i="3" s="1"/>
  <c r="E575" i="3" s="1"/>
  <c r="E576" i="3" s="1"/>
  <c r="E577" i="3" s="1"/>
  <c r="E578" i="3" s="1"/>
  <c r="E579" i="3" s="1"/>
  <c r="E580" i="3" s="1"/>
  <c r="E581" i="3" s="1"/>
  <c r="E582" i="3" s="1"/>
  <c r="E583" i="3" s="1"/>
  <c r="E584" i="3" s="1"/>
  <c r="E585" i="3" s="1"/>
  <c r="E586" i="3" s="1"/>
  <c r="E587" i="3" s="1"/>
  <c r="E588" i="3" s="1"/>
  <c r="E589" i="3" s="1"/>
  <c r="E590" i="3" s="1"/>
  <c r="E591" i="3" s="1"/>
  <c r="E592" i="3" s="1"/>
  <c r="E593" i="3" s="1"/>
  <c r="E594" i="3" s="1"/>
  <c r="E595" i="3" s="1"/>
  <c r="E596" i="3" s="1"/>
  <c r="E597" i="3" s="1"/>
  <c r="E598" i="3" s="1"/>
  <c r="E599" i="3" s="1"/>
  <c r="E600" i="3" s="1"/>
  <c r="E601" i="3" s="1"/>
  <c r="E602" i="3" s="1"/>
  <c r="E603" i="3" s="1"/>
  <c r="E604" i="3" s="1"/>
  <c r="E605" i="3" s="1"/>
  <c r="E606" i="3" s="1"/>
  <c r="E607" i="3" s="1"/>
  <c r="E608" i="3" s="1"/>
  <c r="E609" i="3" s="1"/>
  <c r="E610" i="3" s="1"/>
  <c r="E611" i="3" s="1"/>
  <c r="E612" i="3" s="1"/>
  <c r="E613" i="3" s="1"/>
  <c r="E614" i="3" s="1"/>
  <c r="E615" i="3" s="1"/>
  <c r="E616" i="3" s="1"/>
  <c r="E617" i="3" s="1"/>
  <c r="E618" i="3" s="1"/>
  <c r="E619" i="3" s="1"/>
  <c r="E620" i="3" s="1"/>
  <c r="E621" i="3" s="1"/>
  <c r="E622" i="3" s="1"/>
  <c r="E623" i="3" s="1"/>
  <c r="E624" i="3" s="1"/>
  <c r="E625" i="3" s="1"/>
  <c r="E626" i="3" s="1"/>
  <c r="C28" i="3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2" i="3" s="1"/>
  <c r="C173" i="3" s="1"/>
  <c r="C174" i="3" s="1"/>
  <c r="C175" i="3" s="1"/>
  <c r="C176" i="3" s="1"/>
  <c r="C177" i="3" s="1"/>
  <c r="C178" i="3" s="1"/>
  <c r="C179" i="3" s="1"/>
  <c r="C180" i="3" s="1"/>
  <c r="C181" i="3" s="1"/>
  <c r="C182" i="3" s="1"/>
  <c r="C183" i="3" s="1"/>
  <c r="C184" i="3" s="1"/>
  <c r="C185" i="3" s="1"/>
  <c r="C186" i="3" s="1"/>
  <c r="C187" i="3" s="1"/>
  <c r="C188" i="3" s="1"/>
  <c r="C189" i="3" s="1"/>
  <c r="C190" i="3" s="1"/>
  <c r="C191" i="3" s="1"/>
  <c r="C192" i="3" s="1"/>
  <c r="C193" i="3" s="1"/>
  <c r="C194" i="3" s="1"/>
  <c r="C195" i="3" s="1"/>
  <c r="C196" i="3" s="1"/>
  <c r="C197" i="3" s="1"/>
  <c r="C198" i="3" s="1"/>
  <c r="C199" i="3" s="1"/>
  <c r="C200" i="3" s="1"/>
  <c r="C201" i="3" s="1"/>
  <c r="C202" i="3" s="1"/>
  <c r="C203" i="3" s="1"/>
  <c r="C204" i="3" s="1"/>
  <c r="C205" i="3" s="1"/>
  <c r="C206" i="3" s="1"/>
  <c r="C207" i="3" s="1"/>
  <c r="C208" i="3" s="1"/>
  <c r="C209" i="3" s="1"/>
  <c r="C210" i="3" s="1"/>
  <c r="C211" i="3" s="1"/>
  <c r="C212" i="3" s="1"/>
  <c r="C213" i="3" s="1"/>
  <c r="C214" i="3" s="1"/>
  <c r="C215" i="3" s="1"/>
  <c r="C216" i="3" s="1"/>
  <c r="C217" i="3" s="1"/>
  <c r="C218" i="3" s="1"/>
  <c r="C219" i="3" s="1"/>
  <c r="C220" i="3" s="1"/>
  <c r="C221" i="3" s="1"/>
  <c r="C222" i="3" s="1"/>
  <c r="C223" i="3" s="1"/>
  <c r="C224" i="3" s="1"/>
  <c r="C225" i="3" s="1"/>
  <c r="C226" i="3" s="1"/>
  <c r="C227" i="3" s="1"/>
  <c r="C228" i="3" s="1"/>
  <c r="C229" i="3" s="1"/>
  <c r="C230" i="3" s="1"/>
  <c r="C231" i="3" s="1"/>
  <c r="C232" i="3" s="1"/>
  <c r="C233" i="3" s="1"/>
  <c r="C234" i="3" s="1"/>
  <c r="C235" i="3" s="1"/>
  <c r="C236" i="3" s="1"/>
  <c r="C237" i="3" s="1"/>
  <c r="C238" i="3" s="1"/>
  <c r="C239" i="3" s="1"/>
  <c r="C240" i="3" s="1"/>
  <c r="C241" i="3" s="1"/>
  <c r="C242" i="3" s="1"/>
  <c r="C243" i="3" s="1"/>
  <c r="C244" i="3" s="1"/>
  <c r="C245" i="3" s="1"/>
  <c r="C246" i="3" s="1"/>
  <c r="C247" i="3" s="1"/>
  <c r="C248" i="3" s="1"/>
  <c r="C249" i="3" s="1"/>
  <c r="C250" i="3" s="1"/>
  <c r="C251" i="3" s="1"/>
  <c r="C252" i="3" s="1"/>
  <c r="C253" i="3" s="1"/>
  <c r="C254" i="3" s="1"/>
  <c r="C255" i="3" s="1"/>
  <c r="C256" i="3" s="1"/>
  <c r="C257" i="3" s="1"/>
  <c r="C258" i="3" s="1"/>
  <c r="C259" i="3" s="1"/>
  <c r="C260" i="3" s="1"/>
  <c r="C261" i="3" s="1"/>
  <c r="C262" i="3" s="1"/>
  <c r="C263" i="3" s="1"/>
  <c r="C264" i="3" s="1"/>
  <c r="C265" i="3" s="1"/>
  <c r="C266" i="3" s="1"/>
  <c r="C267" i="3" s="1"/>
  <c r="C268" i="3" s="1"/>
  <c r="C269" i="3" s="1"/>
  <c r="C270" i="3" s="1"/>
  <c r="C271" i="3" s="1"/>
  <c r="C272" i="3" s="1"/>
  <c r="C273" i="3" s="1"/>
  <c r="C274" i="3" s="1"/>
  <c r="C275" i="3" s="1"/>
  <c r="C276" i="3" s="1"/>
  <c r="C277" i="3" s="1"/>
  <c r="C278" i="3" s="1"/>
  <c r="C279" i="3" s="1"/>
  <c r="C280" i="3" s="1"/>
  <c r="C281" i="3" s="1"/>
  <c r="C282" i="3" s="1"/>
  <c r="C283" i="3" s="1"/>
  <c r="C284" i="3" s="1"/>
  <c r="C285" i="3" s="1"/>
  <c r="C286" i="3" s="1"/>
  <c r="C287" i="3" s="1"/>
  <c r="C288" i="3" s="1"/>
  <c r="C289" i="3" s="1"/>
  <c r="C290" i="3" s="1"/>
  <c r="C291" i="3" s="1"/>
  <c r="C292" i="3" s="1"/>
  <c r="C293" i="3" s="1"/>
  <c r="C294" i="3" s="1"/>
  <c r="C295" i="3" s="1"/>
  <c r="C296" i="3" s="1"/>
  <c r="C297" i="3" s="1"/>
  <c r="C298" i="3" s="1"/>
  <c r="C299" i="3" s="1"/>
  <c r="C300" i="3" s="1"/>
  <c r="C301" i="3" s="1"/>
  <c r="C302" i="3" s="1"/>
  <c r="C303" i="3" s="1"/>
  <c r="C304" i="3" s="1"/>
  <c r="C305" i="3" s="1"/>
  <c r="C306" i="3" s="1"/>
  <c r="C307" i="3" s="1"/>
  <c r="C308" i="3" s="1"/>
  <c r="C309" i="3" s="1"/>
  <c r="C310" i="3" s="1"/>
  <c r="C311" i="3" s="1"/>
  <c r="C312" i="3" s="1"/>
  <c r="C313" i="3" s="1"/>
  <c r="C314" i="3" s="1"/>
  <c r="C315" i="3" s="1"/>
  <c r="C316" i="3" s="1"/>
  <c r="C317" i="3" s="1"/>
  <c r="C318" i="3" s="1"/>
  <c r="C319" i="3" s="1"/>
  <c r="C320" i="3" s="1"/>
  <c r="C321" i="3" s="1"/>
  <c r="C322" i="3" s="1"/>
  <c r="C323" i="3" s="1"/>
  <c r="C324" i="3" s="1"/>
  <c r="C325" i="3" s="1"/>
  <c r="C326" i="3" s="1"/>
  <c r="C327" i="3" s="1"/>
  <c r="C328" i="3" s="1"/>
  <c r="C329" i="3" s="1"/>
  <c r="C330" i="3" s="1"/>
  <c r="C331" i="3" s="1"/>
  <c r="C332" i="3" s="1"/>
  <c r="C333" i="3" s="1"/>
  <c r="C334" i="3" s="1"/>
  <c r="C335" i="3" s="1"/>
  <c r="C336" i="3" s="1"/>
  <c r="C337" i="3" s="1"/>
  <c r="C338" i="3" s="1"/>
  <c r="C339" i="3" s="1"/>
  <c r="C340" i="3" s="1"/>
  <c r="C341" i="3" s="1"/>
  <c r="C342" i="3" s="1"/>
  <c r="C343" i="3" s="1"/>
  <c r="C344" i="3" s="1"/>
  <c r="C345" i="3" s="1"/>
  <c r="C346" i="3" s="1"/>
  <c r="C347" i="3" s="1"/>
  <c r="C348" i="3" s="1"/>
  <c r="C349" i="3" s="1"/>
  <c r="C350" i="3" s="1"/>
  <c r="C351" i="3" s="1"/>
  <c r="C352" i="3" s="1"/>
  <c r="C353" i="3" s="1"/>
  <c r="C354" i="3" s="1"/>
  <c r="C355" i="3" s="1"/>
  <c r="C356" i="3" s="1"/>
  <c r="C357" i="3" s="1"/>
  <c r="C358" i="3" s="1"/>
  <c r="C359" i="3" s="1"/>
  <c r="C360" i="3" s="1"/>
  <c r="C361" i="3" s="1"/>
  <c r="C362" i="3" s="1"/>
  <c r="C363" i="3" s="1"/>
  <c r="C364" i="3" s="1"/>
  <c r="C365" i="3" s="1"/>
  <c r="C366" i="3" s="1"/>
  <c r="C367" i="3" s="1"/>
  <c r="C368" i="3" s="1"/>
  <c r="C369" i="3" s="1"/>
  <c r="C370" i="3" s="1"/>
  <c r="C371" i="3" s="1"/>
  <c r="C372" i="3" s="1"/>
  <c r="C373" i="3" s="1"/>
  <c r="C374" i="3" s="1"/>
  <c r="C375" i="3" s="1"/>
  <c r="C376" i="3" s="1"/>
  <c r="C377" i="3" s="1"/>
  <c r="C378" i="3" s="1"/>
  <c r="C379" i="3" s="1"/>
  <c r="C380" i="3" s="1"/>
  <c r="C381" i="3" s="1"/>
  <c r="C382" i="3" s="1"/>
  <c r="C383" i="3" s="1"/>
  <c r="C384" i="3" s="1"/>
  <c r="C385" i="3" s="1"/>
  <c r="C386" i="3" s="1"/>
  <c r="C387" i="3" s="1"/>
  <c r="C388" i="3" s="1"/>
  <c r="C389" i="3" s="1"/>
  <c r="C390" i="3" s="1"/>
  <c r="C391" i="3" s="1"/>
  <c r="C392" i="3" s="1"/>
  <c r="C393" i="3" s="1"/>
  <c r="C394" i="3" s="1"/>
  <c r="C395" i="3" s="1"/>
  <c r="C396" i="3" s="1"/>
  <c r="C397" i="3" s="1"/>
  <c r="C398" i="3" s="1"/>
  <c r="C399" i="3" s="1"/>
  <c r="C400" i="3" s="1"/>
  <c r="C401" i="3" s="1"/>
  <c r="C402" i="3" s="1"/>
  <c r="C403" i="3" s="1"/>
  <c r="C404" i="3" s="1"/>
  <c r="C405" i="3" s="1"/>
  <c r="C406" i="3" s="1"/>
  <c r="C407" i="3" s="1"/>
  <c r="C408" i="3" s="1"/>
  <c r="C409" i="3" s="1"/>
  <c r="C410" i="3" s="1"/>
  <c r="C411" i="3" s="1"/>
  <c r="C412" i="3" s="1"/>
  <c r="C413" i="3" s="1"/>
  <c r="C414" i="3" s="1"/>
  <c r="C415" i="3" s="1"/>
  <c r="C416" i="3" s="1"/>
  <c r="C417" i="3" s="1"/>
  <c r="C418" i="3" s="1"/>
  <c r="C419" i="3" s="1"/>
  <c r="C420" i="3" s="1"/>
  <c r="C421" i="3" s="1"/>
  <c r="C422" i="3" s="1"/>
  <c r="C423" i="3" s="1"/>
  <c r="C424" i="3" s="1"/>
  <c r="C425" i="3" s="1"/>
  <c r="C426" i="3" s="1"/>
  <c r="C427" i="3" s="1"/>
  <c r="C428" i="3" s="1"/>
  <c r="C429" i="3" s="1"/>
  <c r="C430" i="3" s="1"/>
  <c r="C431" i="3" s="1"/>
  <c r="C432" i="3" s="1"/>
  <c r="C433" i="3" s="1"/>
  <c r="C434" i="3" s="1"/>
  <c r="C435" i="3" s="1"/>
  <c r="C436" i="3" s="1"/>
  <c r="C437" i="3" s="1"/>
  <c r="C438" i="3" s="1"/>
  <c r="C439" i="3" s="1"/>
  <c r="C440" i="3" s="1"/>
  <c r="C441" i="3" s="1"/>
  <c r="C442" i="3" s="1"/>
  <c r="C443" i="3" s="1"/>
  <c r="C444" i="3" s="1"/>
  <c r="C445" i="3" s="1"/>
  <c r="C446" i="3" s="1"/>
  <c r="C447" i="3" s="1"/>
  <c r="C448" i="3" s="1"/>
  <c r="C449" i="3" s="1"/>
  <c r="C450" i="3" s="1"/>
  <c r="C451" i="3" s="1"/>
  <c r="C452" i="3" s="1"/>
  <c r="C453" i="3" s="1"/>
  <c r="C454" i="3" s="1"/>
  <c r="C455" i="3" s="1"/>
  <c r="C456" i="3" s="1"/>
  <c r="C457" i="3" s="1"/>
  <c r="C458" i="3" s="1"/>
  <c r="C459" i="3" s="1"/>
  <c r="C460" i="3" s="1"/>
  <c r="C461" i="3" s="1"/>
  <c r="C462" i="3" s="1"/>
  <c r="C463" i="3" s="1"/>
  <c r="C464" i="3" s="1"/>
  <c r="C465" i="3" s="1"/>
  <c r="C466" i="3" s="1"/>
  <c r="C467" i="3" s="1"/>
  <c r="C468" i="3" s="1"/>
  <c r="C469" i="3" s="1"/>
  <c r="C470" i="3" s="1"/>
  <c r="C471" i="3" s="1"/>
  <c r="C472" i="3" s="1"/>
  <c r="C473" i="3" s="1"/>
  <c r="C474" i="3" s="1"/>
  <c r="C475" i="3" s="1"/>
  <c r="C476" i="3" s="1"/>
  <c r="C477" i="3" s="1"/>
  <c r="C478" i="3" s="1"/>
  <c r="C479" i="3" s="1"/>
  <c r="C480" i="3" s="1"/>
  <c r="C481" i="3" s="1"/>
  <c r="C482" i="3" s="1"/>
  <c r="C483" i="3" s="1"/>
  <c r="C484" i="3" s="1"/>
  <c r="C485" i="3" s="1"/>
  <c r="C486" i="3" s="1"/>
  <c r="C487" i="3" s="1"/>
  <c r="C488" i="3" s="1"/>
  <c r="C489" i="3" s="1"/>
  <c r="C490" i="3" s="1"/>
  <c r="C491" i="3" s="1"/>
  <c r="C492" i="3" s="1"/>
  <c r="C493" i="3" s="1"/>
  <c r="C494" i="3" s="1"/>
  <c r="C495" i="3" s="1"/>
  <c r="C496" i="3" s="1"/>
  <c r="C497" i="3" s="1"/>
  <c r="C498" i="3" s="1"/>
  <c r="C499" i="3" s="1"/>
  <c r="C500" i="3" s="1"/>
  <c r="C501" i="3" s="1"/>
  <c r="C502" i="3" s="1"/>
  <c r="C503" i="3" s="1"/>
  <c r="C504" i="3" s="1"/>
  <c r="C505" i="3" s="1"/>
  <c r="C506" i="3" s="1"/>
  <c r="C507" i="3" s="1"/>
  <c r="C508" i="3" s="1"/>
  <c r="C509" i="3" s="1"/>
  <c r="C510" i="3" s="1"/>
  <c r="C511" i="3" s="1"/>
  <c r="C512" i="3" s="1"/>
  <c r="C513" i="3" s="1"/>
  <c r="C514" i="3" s="1"/>
  <c r="C515" i="3" s="1"/>
  <c r="C516" i="3" s="1"/>
  <c r="C517" i="3" s="1"/>
  <c r="C518" i="3" s="1"/>
  <c r="C519" i="3" s="1"/>
  <c r="C520" i="3" s="1"/>
  <c r="C521" i="3" s="1"/>
  <c r="C522" i="3" s="1"/>
  <c r="C523" i="3" s="1"/>
  <c r="C524" i="3" s="1"/>
  <c r="C525" i="3" s="1"/>
  <c r="C526" i="3" s="1"/>
  <c r="C527" i="3" s="1"/>
  <c r="C528" i="3" s="1"/>
  <c r="C529" i="3" s="1"/>
  <c r="C530" i="3" s="1"/>
  <c r="C531" i="3" s="1"/>
  <c r="C532" i="3" s="1"/>
  <c r="C533" i="3" s="1"/>
  <c r="C534" i="3" s="1"/>
  <c r="C535" i="3" s="1"/>
  <c r="C536" i="3" s="1"/>
  <c r="C537" i="3" s="1"/>
  <c r="C538" i="3" s="1"/>
  <c r="C539" i="3" s="1"/>
  <c r="C540" i="3" s="1"/>
  <c r="C541" i="3" s="1"/>
  <c r="C542" i="3" s="1"/>
  <c r="C543" i="3" s="1"/>
  <c r="C544" i="3" s="1"/>
  <c r="C545" i="3" s="1"/>
  <c r="C546" i="3" s="1"/>
  <c r="C547" i="3" s="1"/>
  <c r="C548" i="3" s="1"/>
  <c r="C549" i="3" s="1"/>
  <c r="C550" i="3" s="1"/>
  <c r="C551" i="3" s="1"/>
  <c r="C552" i="3" s="1"/>
  <c r="C553" i="3" s="1"/>
  <c r="C554" i="3" s="1"/>
  <c r="C555" i="3" s="1"/>
  <c r="C556" i="3" s="1"/>
  <c r="C557" i="3" s="1"/>
  <c r="C558" i="3" s="1"/>
  <c r="C559" i="3" s="1"/>
  <c r="C560" i="3" s="1"/>
  <c r="C561" i="3" s="1"/>
  <c r="C562" i="3" s="1"/>
  <c r="C563" i="3" s="1"/>
  <c r="C564" i="3" s="1"/>
  <c r="C565" i="3" s="1"/>
  <c r="C566" i="3" s="1"/>
  <c r="C567" i="3" s="1"/>
  <c r="C568" i="3" s="1"/>
  <c r="C569" i="3" s="1"/>
  <c r="C570" i="3" s="1"/>
  <c r="C571" i="3" s="1"/>
  <c r="C572" i="3" s="1"/>
  <c r="C573" i="3" s="1"/>
  <c r="C574" i="3" s="1"/>
  <c r="C575" i="3" s="1"/>
  <c r="C576" i="3" s="1"/>
  <c r="C577" i="3" s="1"/>
  <c r="C578" i="3" s="1"/>
  <c r="C579" i="3" s="1"/>
  <c r="C580" i="3" s="1"/>
  <c r="C581" i="3" s="1"/>
  <c r="C582" i="3" s="1"/>
  <c r="C583" i="3" s="1"/>
  <c r="C584" i="3" s="1"/>
  <c r="C585" i="3" s="1"/>
  <c r="C586" i="3" s="1"/>
  <c r="C587" i="3" s="1"/>
  <c r="C588" i="3" s="1"/>
  <c r="C589" i="3" s="1"/>
  <c r="C590" i="3" s="1"/>
  <c r="C591" i="3" s="1"/>
  <c r="C592" i="3" s="1"/>
  <c r="C593" i="3" s="1"/>
  <c r="C594" i="3" s="1"/>
  <c r="C595" i="3" s="1"/>
  <c r="C596" i="3" s="1"/>
  <c r="C597" i="3" s="1"/>
  <c r="C598" i="3" s="1"/>
  <c r="C599" i="3" s="1"/>
  <c r="C600" i="3" s="1"/>
  <c r="C601" i="3" s="1"/>
  <c r="C602" i="3" s="1"/>
  <c r="C603" i="3" s="1"/>
  <c r="C604" i="3" s="1"/>
  <c r="C605" i="3" s="1"/>
  <c r="C606" i="3" s="1"/>
  <c r="C607" i="3" s="1"/>
  <c r="C608" i="3" s="1"/>
  <c r="C609" i="3" s="1"/>
  <c r="C610" i="3" s="1"/>
  <c r="C611" i="3" s="1"/>
  <c r="C612" i="3" s="1"/>
  <c r="C613" i="3" s="1"/>
  <c r="C614" i="3" s="1"/>
  <c r="C615" i="3" s="1"/>
  <c r="C616" i="3" s="1"/>
  <c r="C617" i="3" s="1"/>
  <c r="C618" i="3" s="1"/>
  <c r="C619" i="3" s="1"/>
  <c r="C620" i="3" s="1"/>
  <c r="C621" i="3" s="1"/>
  <c r="C622" i="3" s="1"/>
  <c r="C623" i="3" s="1"/>
  <c r="C624" i="3" s="1"/>
  <c r="C625" i="3" s="1"/>
  <c r="C626" i="3" s="1"/>
  <c r="D24" i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E23" i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58" i="1" s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F23" i="1"/>
  <c r="C23" i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J31" i="7" l="1"/>
  <c r="J32" i="7" s="1"/>
  <c r="J33" i="7" s="1"/>
  <c r="J34" i="7" s="1"/>
  <c r="J35" i="7" s="1"/>
  <c r="J36" i="7" s="1"/>
  <c r="J37" i="7" s="1"/>
  <c r="J38" i="7" s="1"/>
  <c r="J39" i="7" s="1"/>
  <c r="J40" i="7" s="1"/>
  <c r="J41" i="7" s="1"/>
  <c r="J42" i="7" s="1"/>
  <c r="J43" i="7" s="1"/>
  <c r="J44" i="7" s="1"/>
  <c r="J45" i="7" s="1"/>
  <c r="J46" i="7" s="1"/>
  <c r="J47" i="7" s="1"/>
  <c r="J48" i="7" s="1"/>
  <c r="J49" i="7" s="1"/>
  <c r="J50" i="7" s="1"/>
  <c r="J51" i="7" s="1"/>
  <c r="J52" i="7" s="1"/>
  <c r="J53" i="7" s="1"/>
  <c r="J54" i="7" s="1"/>
  <c r="J55" i="7" s="1"/>
  <c r="J56" i="7" s="1"/>
  <c r="J57" i="7" s="1"/>
  <c r="J58" i="7" s="1"/>
  <c r="J59" i="7" s="1"/>
  <c r="J60" i="7" s="1"/>
  <c r="J61" i="7" s="1"/>
  <c r="J62" i="7" s="1"/>
  <c r="J63" i="7" s="1"/>
  <c r="J64" i="7" s="1"/>
  <c r="J65" i="7" s="1"/>
  <c r="J66" i="7" s="1"/>
  <c r="J67" i="7" s="1"/>
  <c r="J68" i="7" s="1"/>
  <c r="J69" i="7" s="1"/>
  <c r="J70" i="7" s="1"/>
  <c r="J71" i="7" s="1"/>
  <c r="J72" i="7" s="1"/>
  <c r="J73" i="7" s="1"/>
  <c r="J74" i="7" s="1"/>
  <c r="J75" i="7" s="1"/>
  <c r="J76" i="7" s="1"/>
  <c r="J77" i="7" s="1"/>
  <c r="J78" i="7" s="1"/>
  <c r="J79" i="7" s="1"/>
  <c r="J80" i="7" s="1"/>
  <c r="J81" i="7" s="1"/>
  <c r="J82" i="7" s="1"/>
  <c r="J83" i="7" s="1"/>
  <c r="J84" i="7" s="1"/>
  <c r="J85" i="7" s="1"/>
  <c r="J86" i="7" s="1"/>
  <c r="J87" i="7" s="1"/>
  <c r="J88" i="7" s="1"/>
  <c r="J89" i="7" s="1"/>
  <c r="J90" i="7" s="1"/>
  <c r="J91" i="7" s="1"/>
  <c r="J92" i="7" s="1"/>
  <c r="J93" i="7" s="1"/>
  <c r="J94" i="7" s="1"/>
  <c r="J95" i="7" s="1"/>
  <c r="J96" i="7" s="1"/>
  <c r="J97" i="7" s="1"/>
  <c r="J98" i="7" s="1"/>
  <c r="J99" i="7" s="1"/>
  <c r="J100" i="7" s="1"/>
  <c r="J101" i="7" s="1"/>
  <c r="J102" i="7" s="1"/>
  <c r="J103" i="7" s="1"/>
  <c r="J104" i="7" s="1"/>
  <c r="J105" i="7" s="1"/>
  <c r="J106" i="7" s="1"/>
  <c r="J107" i="7" s="1"/>
  <c r="J108" i="7" s="1"/>
  <c r="J109" i="7" s="1"/>
  <c r="J110" i="7" s="1"/>
  <c r="J111" i="7" s="1"/>
  <c r="J112" i="7" s="1"/>
  <c r="J113" i="7" s="1"/>
  <c r="J114" i="7" s="1"/>
  <c r="J115" i="7" s="1"/>
  <c r="J116" i="7" s="1"/>
  <c r="F24" i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I13" i="7" l="1"/>
  <c r="I12" i="7"/>
</calcChain>
</file>

<file path=xl/sharedStrings.xml><?xml version="1.0" encoding="utf-8"?>
<sst xmlns="http://schemas.openxmlformats.org/spreadsheetml/2006/main" count="335" uniqueCount="213">
  <si>
    <t>AR(1)</t>
    <phoneticPr fontId="2"/>
  </si>
  <si>
    <r>
      <rPr>
        <sz val="10"/>
        <color theme="1"/>
        <rFont val="ＭＳ Ｐゴシック"/>
        <family val="3"/>
        <charset val="128"/>
      </rPr>
      <t>ｔ</t>
    </r>
  </si>
  <si>
    <t>µ</t>
    <phoneticPr fontId="2"/>
  </si>
  <si>
    <t>AR(1) a</t>
    <phoneticPr fontId="2"/>
  </si>
  <si>
    <t>AR(1) b</t>
    <phoneticPr fontId="2"/>
  </si>
  <si>
    <t>AR(1) c</t>
    <phoneticPr fontId="2"/>
  </si>
  <si>
    <t>a</t>
    <phoneticPr fontId="2"/>
  </si>
  <si>
    <t>b</t>
    <phoneticPr fontId="2"/>
  </si>
  <si>
    <t>c</t>
    <phoneticPr fontId="2"/>
  </si>
  <si>
    <r>
      <t>x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= α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µ + ε</t>
    </r>
    <r>
      <rPr>
        <vertAlign val="subscript"/>
        <sz val="10"/>
        <color theme="1"/>
        <rFont val="Arial"/>
        <family val="2"/>
      </rPr>
      <t>t</t>
    </r>
    <phoneticPr fontId="2"/>
  </si>
  <si>
    <r>
      <t>x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= α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… + α</t>
    </r>
    <r>
      <rPr>
        <vertAlign val="subscript"/>
        <sz val="10"/>
        <color theme="1"/>
        <rFont val="Arial"/>
        <family val="2"/>
      </rPr>
      <t>p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 xml:space="preserve">t-p </t>
    </r>
    <r>
      <rPr>
        <sz val="10"/>
        <color theme="1"/>
        <rFont val="Arial"/>
        <family val="2"/>
      </rPr>
      <t>+  µ + ε</t>
    </r>
    <r>
      <rPr>
        <vertAlign val="subscript"/>
        <sz val="10"/>
        <color theme="1"/>
        <rFont val="Arial"/>
        <family val="2"/>
      </rPr>
      <t>t</t>
    </r>
    <phoneticPr fontId="2"/>
  </si>
  <si>
    <r>
      <t>µ</t>
    </r>
    <r>
      <rPr>
        <sz val="10"/>
        <color theme="1"/>
        <rFont val="游ゴシック"/>
        <family val="2"/>
        <charset val="128"/>
      </rPr>
      <t>：定数</t>
    </r>
    <rPh sb="2" eb="4">
      <t>テイスウ</t>
    </rPh>
    <phoneticPr fontId="2"/>
  </si>
  <si>
    <r>
      <t xml:space="preserve">AR(2) </t>
    </r>
    <r>
      <rPr>
        <sz val="10"/>
        <color theme="1"/>
        <rFont val="游ゴシック"/>
        <family val="2"/>
        <charset val="128"/>
      </rPr>
      <t>具体例</t>
    </r>
    <rPh sb="6" eb="9">
      <t>グタイレイ</t>
    </rPh>
    <phoneticPr fontId="2"/>
  </si>
  <si>
    <r>
      <rPr>
        <sz val="10"/>
        <color theme="1"/>
        <rFont val="游ゴシック"/>
        <family val="2"/>
        <charset val="128"/>
      </rPr>
      <t>具体例</t>
    </r>
    <rPh sb="0" eb="3">
      <t>グタイレイ</t>
    </rPh>
    <phoneticPr fontId="2"/>
  </si>
  <si>
    <r>
      <t>x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= x</t>
    </r>
    <r>
      <rPr>
        <vertAlign val="subscript"/>
        <sz val="10"/>
        <color theme="1"/>
        <rFont val="Arial"/>
        <family val="2"/>
      </rPr>
      <t xml:space="preserve">t-1 </t>
    </r>
    <r>
      <rPr>
        <sz val="10"/>
        <color theme="1"/>
        <rFont val="Arial"/>
        <family val="2"/>
      </rPr>
      <t>+ 1 + ε</t>
    </r>
    <r>
      <rPr>
        <vertAlign val="subscript"/>
        <sz val="10"/>
        <color theme="1"/>
        <rFont val="Arial"/>
        <family val="2"/>
      </rPr>
      <t>t</t>
    </r>
    <phoneticPr fontId="2"/>
  </si>
  <si>
    <r>
      <t>α</t>
    </r>
    <r>
      <rPr>
        <vertAlign val="subscript"/>
        <sz val="10"/>
        <rFont val="Arial"/>
        <family val="2"/>
      </rPr>
      <t>1</t>
    </r>
    <phoneticPr fontId="2"/>
  </si>
  <si>
    <r>
      <t>ε</t>
    </r>
    <r>
      <rPr>
        <vertAlign val="subscript"/>
        <sz val="10"/>
        <color theme="1"/>
        <rFont val="Arial"/>
        <family val="2"/>
      </rPr>
      <t>t</t>
    </r>
    <phoneticPr fontId="2"/>
  </si>
  <si>
    <r>
      <t>α</t>
    </r>
    <r>
      <rPr>
        <vertAlign val="subscript"/>
        <sz val="10"/>
        <rFont val="Arial"/>
        <family val="2"/>
      </rPr>
      <t>2</t>
    </r>
    <r>
      <rPr>
        <sz val="11"/>
        <color theme="1"/>
        <rFont val="游ゴシック"/>
        <family val="2"/>
        <charset val="128"/>
        <scheme val="minor"/>
      </rPr>
      <t/>
    </r>
  </si>
  <si>
    <t xml:space="preserve">AR(2) </t>
    <phoneticPr fontId="2"/>
  </si>
  <si>
    <r>
      <t>x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= 1.9x</t>
    </r>
    <r>
      <rPr>
        <vertAlign val="subscript"/>
        <sz val="10"/>
        <color theme="1"/>
        <rFont val="Arial"/>
        <family val="2"/>
      </rPr>
      <t xml:space="preserve">t-1 </t>
    </r>
    <r>
      <rPr>
        <sz val="10"/>
        <color theme="1"/>
        <rFont val="Arial"/>
        <family val="2"/>
      </rPr>
      <t>- 0.91x</t>
    </r>
    <r>
      <rPr>
        <vertAlign val="subscript"/>
        <sz val="10"/>
        <color theme="1"/>
        <rFont val="Arial"/>
        <family val="2"/>
      </rPr>
      <t>t-2</t>
    </r>
    <r>
      <rPr>
        <sz val="10"/>
        <color theme="1"/>
        <rFont val="Arial"/>
        <family val="2"/>
      </rPr>
      <t xml:space="preserve"> + 1 + ε</t>
    </r>
    <r>
      <rPr>
        <vertAlign val="subscript"/>
        <sz val="10"/>
        <color theme="1"/>
        <rFont val="Arial"/>
        <family val="2"/>
      </rPr>
      <t>t</t>
    </r>
    <phoneticPr fontId="2"/>
  </si>
  <si>
    <t>定常過程</t>
    <rPh sb="0" eb="4">
      <t>テイジョウカテイ</t>
    </rPh>
    <phoneticPr fontId="2"/>
  </si>
  <si>
    <t>非定常過程</t>
    <rPh sb="0" eb="3">
      <t>ヒテイジョウ</t>
    </rPh>
    <rPh sb="3" eb="5">
      <t>カテイ</t>
    </rPh>
    <phoneticPr fontId="2"/>
  </si>
  <si>
    <t>=NORMINV(RAND(),µ,σ)</t>
    <phoneticPr fontId="2"/>
  </si>
  <si>
    <t>AR(p)</t>
    <phoneticPr fontId="2"/>
  </si>
  <si>
    <r>
      <t>x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= 1.2 x</t>
    </r>
    <r>
      <rPr>
        <vertAlign val="subscript"/>
        <sz val="10"/>
        <color theme="1"/>
        <rFont val="Arial"/>
        <family val="2"/>
      </rPr>
      <t xml:space="preserve">t-1 </t>
    </r>
    <r>
      <rPr>
        <sz val="10"/>
        <color theme="1"/>
        <rFont val="Arial"/>
        <family val="2"/>
      </rPr>
      <t>+ 1 + ε</t>
    </r>
    <r>
      <rPr>
        <vertAlign val="subscript"/>
        <sz val="10"/>
        <color theme="1"/>
        <rFont val="Arial"/>
        <family val="2"/>
      </rPr>
      <t>t</t>
    </r>
    <phoneticPr fontId="2"/>
  </si>
  <si>
    <r>
      <t>x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= 10 + ε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+ 0.5 ε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</t>
    </r>
    <phoneticPr fontId="2"/>
  </si>
  <si>
    <r>
      <t>x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= 10 + ε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+ 0.5 ε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+ 0.5 ε</t>
    </r>
    <r>
      <rPr>
        <vertAlign val="subscript"/>
        <sz val="10"/>
        <color theme="1"/>
        <rFont val="Arial"/>
        <family val="2"/>
      </rPr>
      <t>t-2</t>
    </r>
    <r>
      <rPr>
        <sz val="10"/>
        <color theme="1"/>
        <rFont val="Arial"/>
        <family val="2"/>
      </rPr>
      <t xml:space="preserve"> </t>
    </r>
    <phoneticPr fontId="2"/>
  </si>
  <si>
    <r>
      <t>x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= 10 + ε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+ 0.5 ε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+ 0.5 ε</t>
    </r>
    <r>
      <rPr>
        <vertAlign val="subscript"/>
        <sz val="10"/>
        <color theme="1"/>
        <rFont val="Arial"/>
        <family val="2"/>
      </rPr>
      <t>t-2</t>
    </r>
    <r>
      <rPr>
        <sz val="10"/>
        <color theme="1"/>
        <rFont val="Arial"/>
        <family val="2"/>
      </rPr>
      <t xml:space="preserve"> + 0.5 ε</t>
    </r>
    <r>
      <rPr>
        <vertAlign val="subscript"/>
        <sz val="10"/>
        <color theme="1"/>
        <rFont val="Arial"/>
        <family val="2"/>
      </rPr>
      <t>t-3</t>
    </r>
    <phoneticPr fontId="2"/>
  </si>
  <si>
    <t>MA(1) a</t>
    <phoneticPr fontId="2"/>
  </si>
  <si>
    <t>MA(1) b</t>
    <phoneticPr fontId="2"/>
  </si>
  <si>
    <t>MA(1) c</t>
    <phoneticPr fontId="2"/>
  </si>
  <si>
    <t>MA(q)</t>
    <phoneticPr fontId="2"/>
  </si>
  <si>
    <r>
      <t>x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= µ + ε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+ θ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ε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… + θ</t>
    </r>
    <r>
      <rPr>
        <vertAlign val="subscript"/>
        <sz val="10"/>
        <color theme="1"/>
        <rFont val="ＭＳ Ｐゴシック"/>
        <family val="3"/>
        <charset val="128"/>
      </rPr>
      <t>ｑ</t>
    </r>
    <r>
      <rPr>
        <sz val="10"/>
        <color theme="1"/>
        <rFont val="Arial"/>
        <family val="2"/>
      </rPr>
      <t>ε</t>
    </r>
    <r>
      <rPr>
        <vertAlign val="subscript"/>
        <sz val="10"/>
        <color theme="1"/>
        <rFont val="Arial"/>
        <family val="2"/>
      </rPr>
      <t>t-</t>
    </r>
    <r>
      <rPr>
        <vertAlign val="subscript"/>
        <sz val="10"/>
        <color theme="1"/>
        <rFont val="ＭＳ Ｐゴシック"/>
        <family val="3"/>
        <charset val="128"/>
      </rPr>
      <t>ｑ</t>
    </r>
    <r>
      <rPr>
        <vertAlign val="subscript"/>
        <sz val="10"/>
        <color theme="1"/>
        <rFont val="Arial"/>
        <family val="2"/>
      </rPr>
      <t xml:space="preserve"> </t>
    </r>
    <phoneticPr fontId="2"/>
  </si>
  <si>
    <r>
      <t>θ</t>
    </r>
    <r>
      <rPr>
        <vertAlign val="subscript"/>
        <sz val="10"/>
        <rFont val="Arial"/>
        <family val="2"/>
      </rPr>
      <t>1</t>
    </r>
    <phoneticPr fontId="2"/>
  </si>
  <si>
    <r>
      <t>θ</t>
    </r>
    <r>
      <rPr>
        <vertAlign val="subscript"/>
        <sz val="10"/>
        <rFont val="ＭＳ Ｐゴシック"/>
        <family val="3"/>
        <charset val="128"/>
      </rPr>
      <t>２</t>
    </r>
    <phoneticPr fontId="2"/>
  </si>
  <si>
    <r>
      <t>θ</t>
    </r>
    <r>
      <rPr>
        <vertAlign val="subscript"/>
        <sz val="10"/>
        <rFont val="ＭＳ Ｐゴシック"/>
        <family val="3"/>
        <charset val="128"/>
      </rPr>
      <t>３</t>
    </r>
    <phoneticPr fontId="2"/>
  </si>
  <si>
    <t>移動平均過程 (Moving Average Process)</t>
    <rPh sb="0" eb="4">
      <t>イドウヘイキン</t>
    </rPh>
    <rPh sb="4" eb="6">
      <t>カテイ</t>
    </rPh>
    <phoneticPr fontId="2"/>
  </si>
  <si>
    <t>自己回帰過程 (Auto Regressive Process)</t>
    <rPh sb="0" eb="4">
      <t>ジコカイキ</t>
    </rPh>
    <rPh sb="4" eb="6">
      <t>カテイ</t>
    </rPh>
    <phoneticPr fontId="2"/>
  </si>
  <si>
    <t>ARMA(p,q)</t>
    <phoneticPr fontId="2"/>
  </si>
  <si>
    <r>
      <t>x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= α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… + α</t>
    </r>
    <r>
      <rPr>
        <vertAlign val="subscript"/>
        <sz val="10"/>
        <color theme="1"/>
        <rFont val="Arial"/>
        <family val="2"/>
      </rPr>
      <t>p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 xml:space="preserve">t-p </t>
    </r>
    <r>
      <rPr>
        <sz val="10"/>
        <color theme="1"/>
        <rFont val="Arial"/>
        <family val="2"/>
      </rPr>
      <t>+  µ + ε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+ θ</t>
    </r>
    <r>
      <rPr>
        <vertAlign val="subscript"/>
        <sz val="10"/>
        <color theme="1"/>
        <rFont val="Arial"/>
        <family val="2"/>
      </rPr>
      <t>1εt-1</t>
    </r>
    <r>
      <rPr>
        <sz val="10"/>
        <color theme="1"/>
        <rFont val="Arial"/>
        <family val="2"/>
      </rPr>
      <t xml:space="preserve"> + … + θ</t>
    </r>
    <r>
      <rPr>
        <vertAlign val="subscript"/>
        <sz val="10"/>
        <color theme="1"/>
        <rFont val="ＭＳ Ｐゴシック"/>
        <family val="3"/>
        <charset val="128"/>
      </rPr>
      <t>ｑ</t>
    </r>
    <r>
      <rPr>
        <sz val="10"/>
        <color theme="1"/>
        <rFont val="Arial"/>
        <family val="2"/>
      </rPr>
      <t>ε</t>
    </r>
    <r>
      <rPr>
        <vertAlign val="subscript"/>
        <sz val="10"/>
        <color theme="1"/>
        <rFont val="Arial"/>
        <family val="2"/>
      </rPr>
      <t>t-</t>
    </r>
    <r>
      <rPr>
        <vertAlign val="subscript"/>
        <sz val="10"/>
        <color theme="1"/>
        <rFont val="ＭＳ Ｐゴシック"/>
        <family val="3"/>
        <charset val="128"/>
      </rPr>
      <t>ｑ</t>
    </r>
    <r>
      <rPr>
        <vertAlign val="subscript"/>
        <sz val="10"/>
        <color theme="1"/>
        <rFont val="Arial"/>
        <family val="2"/>
      </rPr>
      <t xml:space="preserve"> </t>
    </r>
    <phoneticPr fontId="2"/>
  </si>
  <si>
    <r>
      <t>ε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游ゴシック"/>
        <family val="2"/>
        <charset val="128"/>
      </rPr>
      <t>：誤差項</t>
    </r>
    <rPh sb="3" eb="6">
      <t>ゴサコウ</t>
    </rPh>
    <phoneticPr fontId="2"/>
  </si>
  <si>
    <r>
      <rPr>
        <sz val="10"/>
        <color theme="1"/>
        <rFont val="游ゴシック"/>
        <family val="2"/>
        <charset val="128"/>
      </rPr>
      <t>自己回帰移動平均過程</t>
    </r>
    <r>
      <rPr>
        <sz val="10"/>
        <color theme="1"/>
        <rFont val="Arial"/>
        <family val="2"/>
      </rPr>
      <t xml:space="preserve"> (Auto Regressive Moving Average Process)</t>
    </r>
    <rPh sb="0" eb="4">
      <t>ジコカイキ</t>
    </rPh>
    <rPh sb="4" eb="8">
      <t>イドウヘイキン</t>
    </rPh>
    <rPh sb="8" eb="10">
      <t>カテイ</t>
    </rPh>
    <phoneticPr fontId="2"/>
  </si>
  <si>
    <r>
      <rPr>
        <sz val="9"/>
        <color theme="1"/>
        <rFont val="ＭＳ Ｐゴシック"/>
        <family val="3"/>
        <charset val="128"/>
      </rPr>
      <t>非定常</t>
    </r>
    <rPh sb="0" eb="3">
      <t>ヒテイジョウ</t>
    </rPh>
    <phoneticPr fontId="2"/>
  </si>
  <si>
    <r>
      <rPr>
        <sz val="9"/>
        <color theme="1"/>
        <rFont val="ＭＳ Ｐゴシック"/>
        <family val="3"/>
        <charset val="128"/>
      </rPr>
      <t>定常</t>
    </r>
    <rPh sb="0" eb="2">
      <t>テイジョウ</t>
    </rPh>
    <phoneticPr fontId="2"/>
  </si>
  <si>
    <t xml:space="preserve">ARMA(2,3) a </t>
    <phoneticPr fontId="2"/>
  </si>
  <si>
    <t>ARMA(2,3) b</t>
    <phoneticPr fontId="2"/>
  </si>
  <si>
    <t>ARMA(2,3) c</t>
    <phoneticPr fontId="2"/>
  </si>
  <si>
    <r>
      <t xml:space="preserve">AR(1) </t>
    </r>
    <r>
      <rPr>
        <sz val="10"/>
        <color theme="1"/>
        <rFont val="游ゴシック"/>
        <family val="2"/>
        <charset val="128"/>
      </rPr>
      <t>具体例</t>
    </r>
    <rPh sb="6" eb="9">
      <t>グタイレイ</t>
    </rPh>
    <phoneticPr fontId="2"/>
  </si>
  <si>
    <t>ARMA(2,3) d</t>
    <phoneticPr fontId="2"/>
  </si>
  <si>
    <r>
      <t>x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=0.8 x</t>
    </r>
    <r>
      <rPr>
        <vertAlign val="subscript"/>
        <sz val="10"/>
        <color theme="1"/>
        <rFont val="Arial"/>
        <family val="2"/>
      </rPr>
      <t xml:space="preserve">t-1 </t>
    </r>
    <r>
      <rPr>
        <sz val="10"/>
        <color theme="1"/>
        <rFont val="Arial"/>
        <family val="2"/>
      </rPr>
      <t>+ 1 + ε</t>
    </r>
    <r>
      <rPr>
        <vertAlign val="subscript"/>
        <sz val="10"/>
        <color theme="1"/>
        <rFont val="Arial"/>
        <family val="2"/>
      </rPr>
      <t>t</t>
    </r>
    <phoneticPr fontId="2"/>
  </si>
  <si>
    <r>
      <t>x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= 0.8 x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+0.8 x</t>
    </r>
    <r>
      <rPr>
        <vertAlign val="subscript"/>
        <sz val="10"/>
        <color theme="1"/>
        <rFont val="Arial"/>
        <family val="2"/>
      </rPr>
      <t>t-2</t>
    </r>
    <r>
      <rPr>
        <sz val="10"/>
        <color theme="1"/>
        <rFont val="Arial"/>
        <family val="2"/>
      </rPr>
      <t xml:space="preserve"> + 10 + ε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+ 0.5 ε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 0.5 ε</t>
    </r>
    <r>
      <rPr>
        <vertAlign val="subscript"/>
        <sz val="10"/>
        <color theme="1"/>
        <rFont val="Arial"/>
        <family val="2"/>
      </rPr>
      <t>t-2</t>
    </r>
    <r>
      <rPr>
        <sz val="10"/>
        <color theme="1"/>
        <rFont val="Arial"/>
        <family val="2"/>
      </rPr>
      <t xml:space="preserve"> + 0.5 εt-3</t>
    </r>
  </si>
  <si>
    <r>
      <t>x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= 0.8 x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+0.12 x</t>
    </r>
    <r>
      <rPr>
        <vertAlign val="subscript"/>
        <sz val="10"/>
        <color theme="1"/>
        <rFont val="Arial"/>
        <family val="2"/>
      </rPr>
      <t>t-2</t>
    </r>
    <r>
      <rPr>
        <sz val="10"/>
        <color theme="1"/>
        <rFont val="Arial"/>
        <family val="2"/>
      </rPr>
      <t xml:space="preserve"> + 10 + ε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+ 0.5 ε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 0.5 ε</t>
    </r>
    <r>
      <rPr>
        <vertAlign val="subscript"/>
        <sz val="10"/>
        <color theme="1"/>
        <rFont val="Arial"/>
        <family val="2"/>
      </rPr>
      <t>t-2</t>
    </r>
    <r>
      <rPr>
        <sz val="10"/>
        <color theme="1"/>
        <rFont val="Arial"/>
        <family val="2"/>
      </rPr>
      <t xml:space="preserve"> + 0.5 εt-3</t>
    </r>
    <phoneticPr fontId="2"/>
  </si>
  <si>
    <r>
      <t>x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= 0.8 x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+02 x</t>
    </r>
    <r>
      <rPr>
        <vertAlign val="subscript"/>
        <sz val="10"/>
        <color theme="1"/>
        <rFont val="Arial"/>
        <family val="2"/>
      </rPr>
      <t>t-2</t>
    </r>
    <r>
      <rPr>
        <sz val="10"/>
        <color theme="1"/>
        <rFont val="Arial"/>
        <family val="2"/>
      </rPr>
      <t xml:space="preserve"> + 10 + ε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+ 0.5 ε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 0.5 ε</t>
    </r>
    <r>
      <rPr>
        <vertAlign val="subscript"/>
        <sz val="10"/>
        <color theme="1"/>
        <rFont val="Arial"/>
        <family val="2"/>
      </rPr>
      <t>t-2</t>
    </r>
    <r>
      <rPr>
        <sz val="10"/>
        <color theme="1"/>
        <rFont val="Arial"/>
        <family val="2"/>
      </rPr>
      <t xml:space="preserve"> + 0.5 εt-3</t>
    </r>
    <phoneticPr fontId="2"/>
  </si>
  <si>
    <r>
      <t>x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= α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x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µ</t>
    </r>
    <r>
      <rPr>
        <sz val="10"/>
        <color theme="1"/>
        <rFont val="Arial"/>
        <family val="2"/>
      </rPr>
      <t xml:space="preserve"> </t>
    </r>
    <phoneticPr fontId="2"/>
  </si>
  <si>
    <t>収束値</t>
    <rPh sb="0" eb="2">
      <t>シュウソク</t>
    </rPh>
    <rPh sb="2" eb="3">
      <t>チ</t>
    </rPh>
    <phoneticPr fontId="2"/>
  </si>
  <si>
    <r>
      <t>x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= α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… + α</t>
    </r>
    <r>
      <rPr>
        <vertAlign val="subscript"/>
        <sz val="10"/>
        <color theme="1"/>
        <rFont val="Arial"/>
        <family val="2"/>
      </rPr>
      <t>p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 xml:space="preserve">t-p </t>
    </r>
    <r>
      <rPr>
        <sz val="10"/>
        <color theme="1"/>
        <rFont val="Arial"/>
        <family val="2"/>
      </rPr>
      <t>+  µ + ε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+ θ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ε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… + θ</t>
    </r>
    <r>
      <rPr>
        <vertAlign val="subscript"/>
        <sz val="10"/>
        <color theme="1"/>
        <rFont val="ＭＳ Ｐゴシック"/>
        <family val="3"/>
        <charset val="128"/>
      </rPr>
      <t>ｑ</t>
    </r>
    <r>
      <rPr>
        <sz val="10"/>
        <color theme="1"/>
        <rFont val="Arial"/>
        <family val="2"/>
      </rPr>
      <t>ε</t>
    </r>
    <r>
      <rPr>
        <vertAlign val="subscript"/>
        <sz val="10"/>
        <color theme="1"/>
        <rFont val="Arial"/>
        <family val="2"/>
      </rPr>
      <t>t-</t>
    </r>
    <r>
      <rPr>
        <vertAlign val="subscript"/>
        <sz val="10"/>
        <color theme="1"/>
        <rFont val="ＭＳ Ｐゴシック"/>
        <family val="3"/>
        <charset val="128"/>
      </rPr>
      <t>ｑ</t>
    </r>
    <r>
      <rPr>
        <vertAlign val="subscript"/>
        <sz val="10"/>
        <color theme="1"/>
        <rFont val="Arial"/>
        <family val="2"/>
      </rPr>
      <t xml:space="preserve"> </t>
    </r>
    <phoneticPr fontId="2"/>
  </si>
  <si>
    <r>
      <t>x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= α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+  µ + ε</t>
    </r>
    <r>
      <rPr>
        <vertAlign val="subscript"/>
        <sz val="10"/>
        <color theme="1"/>
        <rFont val="Arial"/>
        <family val="2"/>
      </rPr>
      <t>t</t>
    </r>
    <r>
      <rPr>
        <vertAlign val="subscript"/>
        <sz val="10"/>
        <color theme="1"/>
        <rFont val="Arial"/>
        <family val="2"/>
      </rPr>
      <t xml:space="preserve"> </t>
    </r>
    <phoneticPr fontId="2"/>
  </si>
  <si>
    <r>
      <t>x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= α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+  µ + ε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+ θ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ε</t>
    </r>
    <r>
      <rPr>
        <vertAlign val="subscript"/>
        <sz val="10"/>
        <color theme="1"/>
        <rFont val="Arial"/>
        <family val="2"/>
      </rPr>
      <t>t-1</t>
    </r>
    <phoneticPr fontId="2"/>
  </si>
  <si>
    <r>
      <t>AR(1)</t>
    </r>
    <r>
      <rPr>
        <sz val="9"/>
        <color theme="1"/>
        <rFont val="ＭＳ Ｐゴシック"/>
        <family val="3"/>
        <charset val="128"/>
      </rPr>
      <t>誤差項なし　</t>
    </r>
    <r>
      <rPr>
        <sz val="9"/>
        <color theme="1"/>
        <rFont val="Arial"/>
        <family val="2"/>
      </rPr>
      <t>x</t>
    </r>
    <r>
      <rPr>
        <vertAlign val="subscript"/>
        <sz val="9"/>
        <color theme="1"/>
        <rFont val="Arial"/>
        <family val="2"/>
      </rPr>
      <t>0</t>
    </r>
    <r>
      <rPr>
        <sz val="9"/>
        <color theme="1"/>
        <rFont val="Arial"/>
        <family val="2"/>
      </rPr>
      <t>=1</t>
    </r>
    <rPh sb="5" eb="7">
      <t>ゴサ</t>
    </rPh>
    <rPh sb="7" eb="8">
      <t>コウ</t>
    </rPh>
    <phoneticPr fontId="2"/>
  </si>
  <si>
    <r>
      <t>AR(1)</t>
    </r>
    <r>
      <rPr>
        <sz val="9"/>
        <color theme="1"/>
        <rFont val="ＭＳ Ｐゴシック"/>
        <family val="3"/>
        <charset val="128"/>
      </rPr>
      <t>誤差項なし</t>
    </r>
    <r>
      <rPr>
        <sz val="9"/>
        <color theme="1"/>
        <rFont val="Arial"/>
        <family val="2"/>
      </rPr>
      <t xml:space="preserve"> x</t>
    </r>
    <r>
      <rPr>
        <vertAlign val="subscript"/>
        <sz val="9"/>
        <color theme="1"/>
        <rFont val="Arial"/>
        <family val="2"/>
      </rPr>
      <t>0</t>
    </r>
    <r>
      <rPr>
        <sz val="9"/>
        <color theme="1"/>
        <rFont val="Arial"/>
        <family val="2"/>
      </rPr>
      <t>=200</t>
    </r>
    <rPh sb="5" eb="7">
      <t>ゴサ</t>
    </rPh>
    <rPh sb="7" eb="8">
      <t>コウ</t>
    </rPh>
    <phoneticPr fontId="2"/>
  </si>
  <si>
    <r>
      <t>x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= α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α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 xml:space="preserve">t-2 </t>
    </r>
    <r>
      <rPr>
        <sz val="10"/>
        <color theme="1"/>
        <rFont val="Arial"/>
        <family val="2"/>
      </rPr>
      <t>+  µ + ε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+ θ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ε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</t>
    </r>
    <phoneticPr fontId="2"/>
  </si>
  <si>
    <r>
      <t>α</t>
    </r>
    <r>
      <rPr>
        <vertAlign val="subscript"/>
        <sz val="10"/>
        <rFont val="Arial"/>
        <family val="2"/>
      </rPr>
      <t>2</t>
    </r>
    <phoneticPr fontId="2"/>
  </si>
  <si>
    <r>
      <t>x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= α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α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 xml:space="preserve">t-2 </t>
    </r>
    <r>
      <rPr>
        <sz val="10"/>
        <color theme="1"/>
        <rFont val="Arial"/>
        <family val="2"/>
      </rPr>
      <t>+  µ + ε</t>
    </r>
    <r>
      <rPr>
        <vertAlign val="subscript"/>
        <sz val="10"/>
        <color theme="1"/>
        <rFont val="Arial"/>
        <family val="2"/>
      </rPr>
      <t>t</t>
    </r>
    <phoneticPr fontId="2"/>
  </si>
  <si>
    <r>
      <rPr>
        <sz val="9"/>
        <color theme="1"/>
        <rFont val="ＭＳ Ｐゴシック"/>
        <family val="3"/>
        <charset val="128"/>
      </rPr>
      <t>誤差項あり</t>
    </r>
    <r>
      <rPr>
        <sz val="9"/>
        <color theme="1"/>
        <rFont val="Arial"/>
        <family val="2"/>
      </rPr>
      <t xml:space="preserve"> x</t>
    </r>
    <r>
      <rPr>
        <vertAlign val="subscript"/>
        <sz val="9"/>
        <color theme="1"/>
        <rFont val="Arial"/>
        <family val="2"/>
      </rPr>
      <t>0</t>
    </r>
    <r>
      <rPr>
        <sz val="9"/>
        <color theme="1"/>
        <rFont val="Arial"/>
        <family val="2"/>
      </rPr>
      <t>=1</t>
    </r>
    <rPh sb="0" eb="2">
      <t>ゴサ</t>
    </rPh>
    <rPh sb="2" eb="3">
      <t>コウ</t>
    </rPh>
    <phoneticPr fontId="2"/>
  </si>
  <si>
    <r>
      <rPr>
        <sz val="9"/>
        <color theme="1"/>
        <rFont val="ＭＳ Ｐゴシック"/>
        <family val="3"/>
        <charset val="128"/>
      </rPr>
      <t>誤差項あり</t>
    </r>
    <r>
      <rPr>
        <sz val="9"/>
        <color theme="1"/>
        <rFont val="Arial"/>
        <family val="2"/>
      </rPr>
      <t xml:space="preserve"> x</t>
    </r>
    <r>
      <rPr>
        <vertAlign val="subscript"/>
        <sz val="9"/>
        <color theme="1"/>
        <rFont val="Arial"/>
        <family val="2"/>
      </rPr>
      <t>0</t>
    </r>
    <r>
      <rPr>
        <sz val="9"/>
        <color theme="1"/>
        <rFont val="Arial"/>
        <family val="2"/>
      </rPr>
      <t>=200</t>
    </r>
    <rPh sb="0" eb="2">
      <t>ゴサ</t>
    </rPh>
    <rPh sb="2" eb="3">
      <t>コウ</t>
    </rPh>
    <phoneticPr fontId="2"/>
  </si>
  <si>
    <r>
      <t>)</t>
    </r>
    <r>
      <rPr>
        <sz val="9"/>
        <color theme="1"/>
        <rFont val="ＭＳ Ｐゴシック"/>
        <family val="3"/>
        <charset val="128"/>
      </rPr>
      <t>誤差項あり</t>
    </r>
    <r>
      <rPr>
        <sz val="9"/>
        <color theme="1"/>
        <rFont val="Arial"/>
        <family val="2"/>
      </rPr>
      <t xml:space="preserve"> x</t>
    </r>
    <r>
      <rPr>
        <vertAlign val="subscript"/>
        <sz val="9"/>
        <color theme="1"/>
        <rFont val="Arial"/>
        <family val="2"/>
      </rPr>
      <t>0</t>
    </r>
    <r>
      <rPr>
        <sz val="9"/>
        <color theme="1"/>
        <rFont val="Arial"/>
        <family val="2"/>
      </rPr>
      <t>=1</t>
    </r>
    <rPh sb="1" eb="3">
      <t>ゴサ</t>
    </rPh>
    <rPh sb="3" eb="4">
      <t>コウ</t>
    </rPh>
    <phoneticPr fontId="2"/>
  </si>
  <si>
    <t>α</t>
    <phoneticPr fontId="2"/>
  </si>
  <si>
    <r>
      <t>α</t>
    </r>
    <r>
      <rPr>
        <vertAlign val="superscript"/>
        <sz val="10"/>
        <color theme="1"/>
        <rFont val="Arial"/>
        <family val="2"/>
      </rPr>
      <t>4</t>
    </r>
    <phoneticPr fontId="2"/>
  </si>
  <si>
    <r>
      <t>α</t>
    </r>
    <r>
      <rPr>
        <vertAlign val="superscript"/>
        <sz val="10"/>
        <color theme="1"/>
        <rFont val="Arial"/>
        <family val="2"/>
      </rPr>
      <t>3</t>
    </r>
    <phoneticPr fontId="2"/>
  </si>
  <si>
    <r>
      <t>α</t>
    </r>
    <r>
      <rPr>
        <vertAlign val="superscript"/>
        <sz val="10"/>
        <color theme="1"/>
        <rFont val="Arial"/>
        <family val="2"/>
      </rPr>
      <t>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</si>
  <si>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1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</si>
  <si>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</si>
  <si>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12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</si>
  <si>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11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</si>
  <si>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10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</si>
  <si>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9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</si>
  <si>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</si>
  <si>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7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</si>
  <si>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</si>
  <si>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5</t>
    </r>
    <r>
      <rPr>
        <sz val="11"/>
        <color theme="1"/>
        <rFont val="游ゴシック"/>
        <family val="2"/>
        <charset val="128"/>
        <scheme val="minor"/>
      </rPr>
      <t/>
    </r>
  </si>
  <si>
    <r>
      <t>x</t>
    </r>
    <r>
      <rPr>
        <vertAlign val="subscript"/>
        <sz val="10"/>
        <color theme="1"/>
        <rFont val="Arial"/>
        <family val="2"/>
      </rPr>
      <t>0</t>
    </r>
    <phoneticPr fontId="2"/>
  </si>
  <si>
    <r>
      <t>α</t>
    </r>
    <r>
      <rPr>
        <vertAlign val="superscript"/>
        <sz val="10"/>
        <color theme="1"/>
        <rFont val="Arial"/>
        <family val="2"/>
      </rPr>
      <t>13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</si>
  <si>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14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</si>
  <si>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15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</si>
  <si>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16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</si>
  <si>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17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</si>
  <si>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18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</si>
  <si>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19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</si>
  <si>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20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</si>
  <si>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21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</si>
  <si>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22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</si>
  <si>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23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</si>
  <si>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24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</si>
  <si>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25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</si>
  <si>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26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</si>
  <si>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27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</si>
  <si>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28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</si>
  <si>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29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</si>
  <si>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30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</si>
  <si>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31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</si>
  <si>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32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</si>
  <si>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33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</si>
  <si>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34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</si>
  <si>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35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</si>
  <si>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36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</si>
  <si>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37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</si>
  <si>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38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</si>
  <si>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39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</si>
  <si>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40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</si>
  <si>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41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</si>
  <si>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42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</si>
  <si>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43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</si>
  <si>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44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</si>
  <si>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45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</si>
  <si>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46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</si>
  <si>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47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</si>
  <si>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48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</si>
  <si>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49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</si>
  <si>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50</t>
    </r>
    <r>
      <rPr>
        <sz val="11"/>
        <color theme="1"/>
        <rFont val="游ゴシック"/>
        <family val="2"/>
        <charset val="128"/>
        <scheme val="minor"/>
      </rPr>
      <t/>
    </r>
  </si>
  <si>
    <t xml:space="preserve">α &gt; 1  </t>
    <phoneticPr fontId="2"/>
  </si>
  <si>
    <t xml:space="preserve">α = 1 </t>
    <phoneticPr fontId="2"/>
  </si>
  <si>
    <t xml:space="preserve">α &lt; 1 </t>
    <phoneticPr fontId="2"/>
  </si>
  <si>
    <t xml:space="preserve">α &lt; 0 </t>
    <phoneticPr fontId="2"/>
  </si>
  <si>
    <t>平均</t>
    <rPh sb="0" eb="2">
      <t>ヘイキン</t>
    </rPh>
    <phoneticPr fontId="2"/>
  </si>
  <si>
    <t>AR(1)</t>
    <phoneticPr fontId="2"/>
  </si>
  <si>
    <t>AR(1,1)</t>
    <phoneticPr fontId="2"/>
  </si>
  <si>
    <r>
      <t>x</t>
    </r>
    <r>
      <rPr>
        <vertAlign val="subscript"/>
        <sz val="9"/>
        <color theme="1"/>
        <rFont val="Arial"/>
        <family val="2"/>
      </rPr>
      <t>0</t>
    </r>
    <r>
      <rPr>
        <sz val="9"/>
        <color theme="1"/>
        <rFont val="Arial"/>
        <family val="2"/>
      </rPr>
      <t>=100</t>
    </r>
    <phoneticPr fontId="2"/>
  </si>
  <si>
    <r>
      <t>x</t>
    </r>
    <r>
      <rPr>
        <vertAlign val="subscript"/>
        <sz val="9"/>
        <color theme="1"/>
        <rFont val="Arial"/>
        <family val="2"/>
      </rPr>
      <t>0</t>
    </r>
    <r>
      <rPr>
        <sz val="9"/>
        <color theme="1"/>
        <rFont val="Arial"/>
        <family val="2"/>
      </rPr>
      <t>=200</t>
    </r>
    <phoneticPr fontId="2"/>
  </si>
  <si>
    <r>
      <t>x</t>
    </r>
    <r>
      <rPr>
        <vertAlign val="subscript"/>
        <sz val="9"/>
        <color theme="1"/>
        <rFont val="Arial"/>
        <family val="2"/>
      </rPr>
      <t>0</t>
    </r>
    <r>
      <rPr>
        <sz val="9"/>
        <color theme="1"/>
        <rFont val="Arial"/>
        <family val="2"/>
      </rPr>
      <t>=1</t>
    </r>
    <phoneticPr fontId="2"/>
  </si>
  <si>
    <t>µ=20</t>
    <phoneticPr fontId="2"/>
  </si>
  <si>
    <t>µ=0</t>
    <phoneticPr fontId="2"/>
  </si>
  <si>
    <t>µ=10</t>
    <phoneticPr fontId="2"/>
  </si>
  <si>
    <t>α=0.8</t>
    <phoneticPr fontId="2"/>
  </si>
  <si>
    <t>α=0.9</t>
  </si>
  <si>
    <t>α=1.0</t>
    <phoneticPr fontId="2"/>
  </si>
  <si>
    <r>
      <t>α=1.1</t>
    </r>
    <r>
      <rPr>
        <sz val="9"/>
        <color theme="1"/>
        <rFont val="ＭＳ Ｐゴシック"/>
        <family val="3"/>
        <charset val="128"/>
      </rPr>
      <t>（右軸）</t>
    </r>
    <rPh sb="6" eb="8">
      <t>ミギジク</t>
    </rPh>
    <phoneticPr fontId="2"/>
  </si>
  <si>
    <t>α=0.97</t>
    <phoneticPr fontId="2"/>
  </si>
  <si>
    <r>
      <t>x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= α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x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µ </t>
    </r>
    <phoneticPr fontId="2"/>
  </si>
  <si>
    <r>
      <rPr>
        <sz val="10"/>
        <color theme="1"/>
        <rFont val="ＭＳ Ｐゴシック"/>
        <family val="3"/>
        <charset val="128"/>
      </rPr>
      <t>平均</t>
    </r>
    <rPh sb="0" eb="2">
      <t>ヘイキン</t>
    </rPh>
    <phoneticPr fontId="2"/>
  </si>
  <si>
    <r>
      <rPr>
        <sz val="10"/>
        <color theme="1"/>
        <rFont val="ＭＳ Ｐゴシック"/>
        <family val="3"/>
        <charset val="128"/>
      </rPr>
      <t>標準偏差</t>
    </r>
    <rPh sb="0" eb="2">
      <t>ヒョウジュン</t>
    </rPh>
    <rPh sb="2" eb="4">
      <t>ヘンサ</t>
    </rPh>
    <phoneticPr fontId="2"/>
  </si>
  <si>
    <t>t</t>
    <phoneticPr fontId="2"/>
  </si>
  <si>
    <r>
      <rPr>
        <sz val="10"/>
        <color theme="1"/>
        <rFont val="ＭＳ Ｐゴシック"/>
        <family val="3"/>
        <charset val="128"/>
      </rPr>
      <t>指数発散</t>
    </r>
    <rPh sb="0" eb="2">
      <t>シスウ</t>
    </rPh>
    <rPh sb="2" eb="4">
      <t>ハッサン</t>
    </rPh>
    <phoneticPr fontId="2"/>
  </si>
  <si>
    <r>
      <rPr>
        <sz val="10"/>
        <color theme="1"/>
        <rFont val="ＭＳ Ｐゴシック"/>
        <family val="3"/>
        <charset val="128"/>
      </rPr>
      <t>線形発散</t>
    </r>
    <rPh sb="0" eb="2">
      <t>センケイ</t>
    </rPh>
    <rPh sb="2" eb="4">
      <t>ハッサン</t>
    </rPh>
    <phoneticPr fontId="2"/>
  </si>
  <si>
    <r>
      <rPr>
        <sz val="10"/>
        <color theme="1"/>
        <rFont val="ＭＳ Ｐゴシック"/>
        <family val="3"/>
        <charset val="128"/>
      </rPr>
      <t>振動収束</t>
    </r>
    <rPh sb="0" eb="2">
      <t>シンドウ</t>
    </rPh>
    <rPh sb="2" eb="4">
      <t>シュウソク</t>
    </rPh>
    <phoneticPr fontId="2"/>
  </si>
  <si>
    <r>
      <t>1+α+α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+α</t>
    </r>
    <r>
      <rPr>
        <vertAlign val="superscript"/>
        <sz val="10"/>
        <rFont val="Arial"/>
        <family val="2"/>
      </rPr>
      <t>4+ ・・・+αn</t>
    </r>
    <r>
      <rPr>
        <sz val="10"/>
        <rFont val="Arial"/>
        <family val="2"/>
      </rPr>
      <t/>
    </r>
  </si>
  <si>
    <r>
      <t>1+α+α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+α</t>
    </r>
    <r>
      <rPr>
        <vertAlign val="superscript"/>
        <sz val="10"/>
        <rFont val="Arial"/>
        <family val="2"/>
      </rPr>
      <t>5+ ・・・+αn</t>
    </r>
    <r>
      <rPr>
        <sz val="10"/>
        <rFont val="Arial"/>
        <family val="2"/>
      </rPr>
      <t/>
    </r>
  </si>
  <si>
    <r>
      <t>α</t>
    </r>
    <r>
      <rPr>
        <vertAlign val="superscript"/>
        <sz val="10"/>
        <color theme="1"/>
        <rFont val="Arial"/>
        <family val="2"/>
      </rPr>
      <t>51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</si>
  <si>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52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</si>
  <si>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53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</si>
  <si>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54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</si>
  <si>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55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</si>
  <si>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56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</si>
  <si>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57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</si>
  <si>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58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</si>
  <si>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59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</si>
  <si>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60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</si>
  <si>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61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</si>
  <si>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62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</si>
  <si>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63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</si>
  <si>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64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</si>
  <si>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65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</si>
  <si>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66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</si>
  <si>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67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</si>
  <si>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68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</si>
  <si>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69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</si>
  <si>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70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</si>
  <si>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71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</si>
  <si>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72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</si>
  <si>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73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</si>
  <si>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74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</si>
  <si>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75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</si>
  <si>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76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</si>
  <si>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77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</si>
  <si>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78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</si>
  <si>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79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</si>
  <si>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80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</si>
  <si>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81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</si>
  <si>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82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</si>
  <si>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83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</si>
  <si>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84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</si>
  <si>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85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</si>
  <si>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86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</si>
  <si>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87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</si>
  <si>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88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</si>
  <si>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89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</si>
  <si>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90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</si>
  <si>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91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</si>
  <si>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92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</si>
  <si>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93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</si>
  <si>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94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</si>
  <si>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95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</si>
  <si>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96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</si>
  <si>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97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</si>
  <si>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98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</si>
  <si>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99</t>
    </r>
    <r>
      <rPr>
        <sz val="11"/>
        <color theme="1"/>
        <rFont val="游ゴシック"/>
        <family val="2"/>
        <charset val="128"/>
        <scheme val="minor"/>
      </rPr>
      <t/>
    </r>
  </si>
  <si>
    <r>
      <t>α</t>
    </r>
    <r>
      <rPr>
        <vertAlign val="superscript"/>
        <sz val="10"/>
        <color theme="1"/>
        <rFont val="Arial"/>
        <family val="2"/>
      </rPr>
      <t>100</t>
    </r>
    <r>
      <rPr>
        <sz val="11"/>
        <color theme="1"/>
        <rFont val="游ゴシック"/>
        <family val="2"/>
        <charset val="128"/>
        <scheme val="minor"/>
      </rPr>
      <t/>
    </r>
  </si>
  <si>
    <t>収束</t>
    <rPh sb="0" eb="2">
      <t>シュウソク</t>
    </rPh>
    <phoneticPr fontId="2"/>
  </si>
  <si>
    <r>
      <t>1+α+α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+α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+ </t>
    </r>
    <r>
      <rPr>
        <sz val="10"/>
        <rFont val="ＭＳ Ｐゴシック"/>
        <family val="3"/>
        <charset val="128"/>
      </rPr>
      <t>・・・</t>
    </r>
    <r>
      <rPr>
        <sz val="10"/>
        <rFont val="Arial"/>
        <family val="2"/>
      </rPr>
      <t>+α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2"/>
      </rPr>
      <t xml:space="preserve"> </t>
    </r>
    <phoneticPr fontId="2"/>
  </si>
  <si>
    <r>
      <t>µ</t>
    </r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1+α+α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+α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+ </t>
    </r>
    <r>
      <rPr>
        <sz val="10"/>
        <rFont val="ＭＳ Ｐゴシック"/>
        <family val="3"/>
        <charset val="128"/>
      </rPr>
      <t>・・・</t>
    </r>
    <r>
      <rPr>
        <sz val="10"/>
        <rFont val="Arial"/>
        <family val="2"/>
      </rPr>
      <t>+α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  <charset val="128"/>
      </rPr>
      <t>）</t>
    </r>
    <phoneticPr fontId="2"/>
  </si>
  <si>
    <t>↓</t>
    <phoneticPr fontId="2"/>
  </si>
  <si>
    <r>
      <t>x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= αx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µ </t>
    </r>
    <r>
      <rPr>
        <sz val="10"/>
        <color theme="1"/>
        <rFont val="ＭＳ Ｐゴシック"/>
        <family val="3"/>
        <charset val="128"/>
      </rPr>
      <t>は、</t>
    </r>
    <phoneticPr fontId="2"/>
  </si>
  <si>
    <r>
      <t>x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 </t>
    </r>
    <r>
      <rPr>
        <u/>
        <sz val="10"/>
        <rFont val="Arial"/>
        <family val="2"/>
      </rPr>
      <t>µ</t>
    </r>
    <r>
      <rPr>
        <sz val="10"/>
        <rFont val="Arial"/>
        <family val="2"/>
      </rPr>
      <t xml:space="preserve"> (</t>
    </r>
    <r>
      <rPr>
        <u/>
        <sz val="10"/>
        <rFont val="Arial"/>
        <family val="2"/>
      </rPr>
      <t>1 + α + α</t>
    </r>
    <r>
      <rPr>
        <u/>
        <vertAlign val="superscript"/>
        <sz val="10"/>
        <rFont val="Arial"/>
        <family val="2"/>
      </rPr>
      <t>2</t>
    </r>
    <r>
      <rPr>
        <u/>
        <sz val="10"/>
        <rFont val="Arial"/>
        <family val="2"/>
      </rPr>
      <t xml:space="preserve">  +α</t>
    </r>
    <r>
      <rPr>
        <u/>
        <vertAlign val="superscript"/>
        <sz val="10"/>
        <rFont val="Arial"/>
        <family val="2"/>
      </rPr>
      <t>3</t>
    </r>
    <r>
      <rPr>
        <u/>
        <sz val="10"/>
        <rFont val="Arial"/>
        <family val="2"/>
      </rPr>
      <t xml:space="preserve"> + α</t>
    </r>
    <r>
      <rPr>
        <u/>
        <vertAlign val="superscript"/>
        <sz val="10"/>
        <rFont val="Arial"/>
        <family val="2"/>
      </rPr>
      <t>4</t>
    </r>
    <r>
      <rPr>
        <u/>
        <sz val="10"/>
        <rFont val="Arial"/>
        <family val="2"/>
      </rPr>
      <t xml:space="preserve"> + </t>
    </r>
    <r>
      <rPr>
        <u/>
        <sz val="10"/>
        <rFont val="ＭＳ Ｐゴシック"/>
        <family val="3"/>
        <charset val="128"/>
      </rPr>
      <t>・・・</t>
    </r>
    <r>
      <rPr>
        <u/>
        <sz val="10"/>
        <rFont val="Arial"/>
        <family val="2"/>
      </rPr>
      <t>+ α</t>
    </r>
    <r>
      <rPr>
        <u/>
        <vertAlign val="superscript"/>
        <sz val="10"/>
        <rFont val="Arial"/>
        <family val="2"/>
      </rPr>
      <t>t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) + </t>
    </r>
    <r>
      <rPr>
        <u/>
        <sz val="10"/>
        <rFont val="Arial"/>
        <family val="2"/>
      </rPr>
      <t>α</t>
    </r>
    <r>
      <rPr>
        <u/>
        <vertAlign val="superscript"/>
        <sz val="10"/>
        <rFont val="Arial"/>
        <family val="2"/>
      </rPr>
      <t>t</t>
    </r>
    <r>
      <rPr>
        <u/>
        <sz val="10"/>
        <rFont val="Arial"/>
        <family val="2"/>
      </rPr>
      <t>x</t>
    </r>
    <r>
      <rPr>
        <u/>
        <vertAlign val="sub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 xml:space="preserve">  </t>
    </r>
    <r>
      <rPr>
        <sz val="10"/>
        <rFont val="ＭＳ Ｐゴシック"/>
        <family val="3"/>
        <charset val="128"/>
      </rPr>
      <t>と書けるので、</t>
    </r>
    <rPh sb="50" eb="51">
      <t>カ</t>
    </rPh>
    <phoneticPr fontId="2"/>
  </si>
  <si>
    <t>ことがわかる。</t>
    <phoneticPr fontId="2"/>
  </si>
  <si>
    <r>
      <t>x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= α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 µ + ε</t>
    </r>
    <r>
      <rPr>
        <vertAlign val="subscript"/>
        <sz val="10"/>
        <color theme="1"/>
        <rFont val="Arial"/>
        <family val="2"/>
      </rPr>
      <t xml:space="preserve">t </t>
    </r>
    <phoneticPr fontId="2"/>
  </si>
  <si>
    <r>
      <t>x</t>
    </r>
    <r>
      <rPr>
        <vertAlign val="subscript"/>
        <sz val="9"/>
        <color theme="1"/>
        <rFont val="Arial"/>
        <family val="2"/>
      </rPr>
      <t>t</t>
    </r>
    <r>
      <rPr>
        <sz val="9"/>
        <color theme="1"/>
        <rFont val="Arial"/>
        <family val="2"/>
      </rPr>
      <t xml:space="preserve"> (F9</t>
    </r>
    <r>
      <rPr>
        <sz val="9"/>
        <color theme="1"/>
        <rFont val="ＭＳ Ｐゴシック"/>
        <family val="3"/>
        <charset val="128"/>
      </rPr>
      <t>キーを押すと値が変わります</t>
    </r>
    <r>
      <rPr>
        <sz val="9"/>
        <color theme="1"/>
        <rFont val="Arial"/>
        <family val="2"/>
      </rPr>
      <t>)</t>
    </r>
    <rPh sb="9" eb="10">
      <t>オ</t>
    </rPh>
    <rPh sb="12" eb="13">
      <t>アタイ</t>
    </rPh>
    <rPh sb="14" eb="15">
      <t>カ</t>
    </rPh>
    <phoneticPr fontId="2"/>
  </si>
  <si>
    <r>
      <t>ε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ＭＳ Ｐゴシック"/>
        <family val="3"/>
        <charset val="128"/>
      </rPr>
      <t>（</t>
    </r>
    <r>
      <rPr>
        <sz val="10"/>
        <color theme="1"/>
        <rFont val="Arial"/>
        <family val="2"/>
      </rPr>
      <t>F9</t>
    </r>
    <r>
      <rPr>
        <sz val="10"/>
        <color theme="1"/>
        <rFont val="ＭＳ Ｐゴシック"/>
        <family val="3"/>
        <charset val="128"/>
      </rPr>
      <t>キーを押すと値が変わります）</t>
    </r>
    <rPh sb="9" eb="10">
      <t>オ</t>
    </rPh>
    <rPh sb="12" eb="13">
      <t>アタイ</t>
    </rPh>
    <rPh sb="14" eb="15">
      <t>カ</t>
    </rPh>
    <phoneticPr fontId="2"/>
  </si>
  <si>
    <r>
      <t xml:space="preserve">AR(1,1)  </t>
    </r>
    <r>
      <rPr>
        <sz val="10"/>
        <color theme="1"/>
        <rFont val="ＭＳ Ｐゴシック"/>
        <family val="3"/>
        <charset val="128"/>
      </rPr>
      <t>　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ＭＳ Ｐゴシック"/>
        <family val="3"/>
        <charset val="128"/>
      </rPr>
      <t>刺激あり</t>
    </r>
    <rPh sb="12" eb="14">
      <t>シゲキ</t>
    </rPh>
    <phoneticPr fontId="2"/>
  </si>
  <si>
    <r>
      <rPr>
        <sz val="10"/>
        <color theme="1"/>
        <rFont val="ＭＳ Ｐゴシック"/>
        <family val="3"/>
        <charset val="128"/>
      </rPr>
      <t>誤差</t>
    </r>
    <r>
      <rPr>
        <sz val="10"/>
        <color theme="1"/>
        <rFont val="Arial"/>
        <family val="2"/>
      </rPr>
      <t>ε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</t>
    </r>
    <rPh sb="0" eb="2">
      <t>ゴサ</t>
    </rPh>
    <phoneticPr fontId="2"/>
  </si>
  <si>
    <t>平均</t>
    <rPh sb="0" eb="2">
      <t>ヘイキン</t>
    </rPh>
    <phoneticPr fontId="2"/>
  </si>
  <si>
    <t>標準偏差</t>
    <rPh sb="0" eb="2">
      <t>ヒョウジュン</t>
    </rPh>
    <rPh sb="2" eb="4">
      <t>ヘンサ</t>
    </rPh>
    <phoneticPr fontId="2"/>
  </si>
  <si>
    <r>
      <rPr>
        <sz val="10"/>
        <color theme="1"/>
        <rFont val="ＭＳ Ｐゴシック"/>
        <family val="3"/>
        <charset val="128"/>
      </rPr>
      <t>誤差ε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</t>
    </r>
    <rPh sb="0" eb="2">
      <t>ゴサ</t>
    </rPh>
    <phoneticPr fontId="2"/>
  </si>
  <si>
    <t>標準偏差</t>
    <rPh sb="0" eb="4">
      <t>ヒョウジュンヘンサ</t>
    </rPh>
    <phoneticPr fontId="2"/>
  </si>
  <si>
    <r>
      <rPr>
        <sz val="10"/>
        <color theme="1"/>
        <rFont val="ＭＳ Ｐゴシック"/>
        <family val="3"/>
        <charset val="128"/>
      </rPr>
      <t>売上</t>
    </r>
    <r>
      <rPr>
        <sz val="10"/>
        <color theme="1"/>
        <rFont val="Arial"/>
        <family val="2"/>
      </rPr>
      <t xml:space="preserve"> x</t>
    </r>
    <r>
      <rPr>
        <vertAlign val="subscript"/>
        <sz val="10"/>
        <color theme="1"/>
        <rFont val="Arial"/>
        <family val="2"/>
      </rPr>
      <t>t</t>
    </r>
    <rPh sb="0" eb="2">
      <t>ウリアゲ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</si>
</sst>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"/>
    <numFmt numFmtId="177" formatCode="#,##0.0;[Red]\-#,##0.0"/>
    <numFmt numFmtId="178" formatCode="0.0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Arial"/>
      <family val="2"/>
    </font>
    <font>
      <sz val="10"/>
      <color theme="1"/>
      <name val="ＭＳ Ｐゴシック"/>
      <family val="3"/>
      <charset val="128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rgb="FF333333"/>
      <name val="Arial"/>
      <family val="2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Arial"/>
      <family val="3"/>
      <charset val="128"/>
    </font>
    <font>
      <sz val="10"/>
      <name val="Arial"/>
      <family val="2"/>
    </font>
    <font>
      <vertAlign val="subscript"/>
      <sz val="10"/>
      <name val="Arial"/>
      <family val="2"/>
    </font>
    <font>
      <vertAlign val="subscript"/>
      <sz val="10"/>
      <name val="ＭＳ Ｐゴシック"/>
      <family val="3"/>
      <charset val="128"/>
    </font>
    <font>
      <vertAlign val="subscript"/>
      <sz val="10"/>
      <color theme="1"/>
      <name val="Arial"/>
      <family val="2"/>
    </font>
    <font>
      <sz val="10"/>
      <color theme="1"/>
      <name val="游ゴシック"/>
      <family val="2"/>
      <charset val="128"/>
    </font>
    <font>
      <vertAlign val="subscript"/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bscript"/>
      <sz val="9"/>
      <color theme="1"/>
      <name val="Arial"/>
      <family val="2"/>
    </font>
    <font>
      <sz val="9"/>
      <color theme="1"/>
      <name val="Arial"/>
      <family val="3"/>
      <charset val="128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u/>
      <vertAlign val="superscript"/>
      <sz val="10"/>
      <name val="Arial"/>
      <family val="2"/>
    </font>
    <font>
      <u/>
      <vertAlign val="subscript"/>
      <sz val="10"/>
      <name val="Arial"/>
      <family val="2"/>
    </font>
    <font>
      <u/>
      <sz val="10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/>
    <xf numFmtId="38" fontId="8" fillId="0" borderId="0" applyFont="0" applyFill="0" applyBorder="0" applyAlignment="0" applyProtection="0">
      <alignment vertical="center"/>
    </xf>
    <xf numFmtId="0" fontId="17" fillId="0" borderId="0"/>
  </cellStyleXfs>
  <cellXfs count="9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177" fontId="3" fillId="0" borderId="0" xfId="1" applyNumberFormat="1" applyFont="1" applyFill="1">
      <alignment vertical="center"/>
    </xf>
    <xf numFmtId="177" fontId="3" fillId="0" borderId="1" xfId="1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38" fontId="3" fillId="0" borderId="0" xfId="1" applyNumberFormat="1" applyFont="1" applyFill="1" applyAlignment="1">
      <alignment horizontal="center" vertical="center"/>
    </xf>
    <xf numFmtId="176" fontId="3" fillId="0" borderId="0" xfId="1" applyNumberFormat="1" applyFont="1" applyFill="1">
      <alignment vertical="center"/>
    </xf>
    <xf numFmtId="176" fontId="7" fillId="0" borderId="0" xfId="0" applyNumberFormat="1" applyFont="1" applyFill="1" applyAlignment="1">
      <alignment horizontal="center" vertical="center"/>
    </xf>
    <xf numFmtId="0" fontId="3" fillId="0" borderId="0" xfId="0" applyFont="1">
      <alignment vertical="center"/>
    </xf>
    <xf numFmtId="177" fontId="11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5" xfId="0" quotePrefix="1" applyFont="1" applyFill="1" applyBorder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/>
    </xf>
    <xf numFmtId="0" fontId="3" fillId="0" borderId="7" xfId="0" applyFont="1" applyBorder="1">
      <alignment vertical="center"/>
    </xf>
    <xf numFmtId="0" fontId="1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76" fontId="3" fillId="0" borderId="0" xfId="1" applyNumberFormat="1" applyFont="1" applyFill="1" applyBorder="1">
      <alignment vertical="center"/>
    </xf>
    <xf numFmtId="0" fontId="5" fillId="0" borderId="6" xfId="0" quotePrefix="1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38" fontId="3" fillId="0" borderId="0" xfId="1" applyFont="1">
      <alignment vertical="center"/>
    </xf>
    <xf numFmtId="178" fontId="3" fillId="0" borderId="0" xfId="1" applyNumberFormat="1" applyFont="1" applyFill="1">
      <alignment vertical="center"/>
    </xf>
    <xf numFmtId="178" fontId="7" fillId="0" borderId="0" xfId="0" applyNumberFormat="1" applyFont="1" applyFill="1" applyAlignment="1">
      <alignment horizontal="center" vertical="center"/>
    </xf>
    <xf numFmtId="178" fontId="11" fillId="0" borderId="1" xfId="0" applyNumberFormat="1" applyFont="1" applyFill="1" applyBorder="1" applyAlignment="1">
      <alignment horizontal="center" vertical="center"/>
    </xf>
    <xf numFmtId="2" fontId="3" fillId="0" borderId="0" xfId="1" applyNumberFormat="1" applyFont="1" applyFill="1">
      <alignment vertical="center"/>
    </xf>
    <xf numFmtId="2" fontId="7" fillId="0" borderId="0" xfId="0" applyNumberFormat="1" applyFont="1" applyFill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7" fontId="11" fillId="0" borderId="0" xfId="1" applyNumberFormat="1" applyFont="1" applyFill="1" applyBorder="1" applyAlignment="1">
      <alignment horizontal="center" vertical="center"/>
    </xf>
    <xf numFmtId="177" fontId="17" fillId="0" borderId="1" xfId="1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0" fontId="3" fillId="0" borderId="0" xfId="1" applyNumberFormat="1" applyFont="1">
      <alignment vertical="center"/>
    </xf>
    <xf numFmtId="1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2" fontId="3" fillId="0" borderId="0" xfId="1" applyNumberFormat="1" applyFont="1" applyFill="1" applyBorder="1">
      <alignment vertical="center"/>
    </xf>
    <xf numFmtId="2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8" fontId="3" fillId="0" borderId="0" xfId="1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7" fillId="0" borderId="0" xfId="0" applyFont="1">
      <alignment vertical="center"/>
    </xf>
    <xf numFmtId="38" fontId="3" fillId="0" borderId="8" xfId="1" applyNumberFormat="1" applyFont="1" applyFill="1" applyBorder="1" applyAlignment="1">
      <alignment horizontal="center" vertical="center"/>
    </xf>
    <xf numFmtId="2" fontId="3" fillId="0" borderId="5" xfId="1" applyNumberFormat="1" applyFont="1" applyFill="1" applyBorder="1">
      <alignment vertical="center"/>
    </xf>
    <xf numFmtId="2" fontId="7" fillId="0" borderId="9" xfId="0" applyNumberFormat="1" applyFont="1" applyFill="1" applyBorder="1" applyAlignment="1">
      <alignment horizontal="center" vertical="center"/>
    </xf>
    <xf numFmtId="38" fontId="3" fillId="0" borderId="7" xfId="1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38" fontId="3" fillId="0" borderId="12" xfId="1" applyNumberFormat="1" applyFont="1" applyFill="1" applyBorder="1" applyAlignment="1">
      <alignment horizontal="center" vertical="center"/>
    </xf>
    <xf numFmtId="2" fontId="3" fillId="0" borderId="6" xfId="1" applyNumberFormat="1" applyFont="1" applyFill="1" applyBorder="1">
      <alignment vertical="center"/>
    </xf>
    <xf numFmtId="2" fontId="3" fillId="0" borderId="13" xfId="0" applyNumberFormat="1" applyFont="1" applyFill="1" applyBorder="1" applyAlignment="1">
      <alignment horizontal="center" vertical="center"/>
    </xf>
    <xf numFmtId="177" fontId="3" fillId="0" borderId="1" xfId="1" applyNumberFormat="1" applyFont="1" applyFill="1" applyBorder="1" applyAlignment="1">
      <alignment horizontal="center" vertical="center" wrapText="1"/>
    </xf>
    <xf numFmtId="38" fontId="4" fillId="0" borderId="1" xfId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6">
    <cellStyle name="パーセント 2" xfId="2" xr:uid="{0A26BCA0-5A1C-4238-95DD-2DCDD8F30667}"/>
    <cellStyle name="桁区切り" xfId="1" builtinId="6"/>
    <cellStyle name="桁区切り 2" xfId="4" xr:uid="{9EE01B12-AE68-487B-8A26-A8E566B3E0A0}"/>
    <cellStyle name="標準" xfId="0" builtinId="0"/>
    <cellStyle name="標準 2" xfId="3" xr:uid="{B990E2DF-5CEA-48DF-9B45-CACD1BBDD34E}"/>
    <cellStyle name="標準 3" xfId="5" xr:uid="{B7A2DF4E-80CF-4714-AEC5-48634DF086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売上急落の再現!$C$15</c:f>
              <c:strCache>
                <c:ptCount val="1"/>
                <c:pt idx="0">
                  <c:v>売上 xt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売上急落の再現!$B$16:$B$66</c:f>
              <c:numCache>
                <c:formatCode>#,##0_);[Red]\(#,##0\)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売上急落の再現!$C$16:$C$66</c:f>
              <c:numCache>
                <c:formatCode>0.00</c:formatCode>
                <c:ptCount val="51"/>
                <c:pt idx="0">
                  <c:v>100</c:v>
                </c:pt>
                <c:pt idx="1">
                  <c:v>98.626000720586859</c:v>
                </c:pt>
                <c:pt idx="2">
                  <c:v>100.78394227552323</c:v>
                </c:pt>
                <c:pt idx="3">
                  <c:v>90.612433399724964</c:v>
                </c:pt>
                <c:pt idx="4">
                  <c:v>97.785129629318064</c:v>
                </c:pt>
                <c:pt idx="5">
                  <c:v>97.637798304284971</c:v>
                </c:pt>
                <c:pt idx="6">
                  <c:v>97.061499918406383</c:v>
                </c:pt>
                <c:pt idx="7">
                  <c:v>99.610932034911357</c:v>
                </c:pt>
                <c:pt idx="8">
                  <c:v>101.03869458369934</c:v>
                </c:pt>
                <c:pt idx="9">
                  <c:v>106.00869127982581</c:v>
                </c:pt>
                <c:pt idx="10">
                  <c:v>109.03856948258681</c:v>
                </c:pt>
                <c:pt idx="11">
                  <c:v>106.09620023057496</c:v>
                </c:pt>
                <c:pt idx="12">
                  <c:v>100.94383325499146</c:v>
                </c:pt>
                <c:pt idx="13">
                  <c:v>93.825683861354207</c:v>
                </c:pt>
                <c:pt idx="14">
                  <c:v>97.518360006667223</c:v>
                </c:pt>
                <c:pt idx="15">
                  <c:v>93.613417927140461</c:v>
                </c:pt>
                <c:pt idx="16">
                  <c:v>88.258151030037098</c:v>
                </c:pt>
                <c:pt idx="17">
                  <c:v>90.879818818431644</c:v>
                </c:pt>
                <c:pt idx="18">
                  <c:v>98.556456766942603</c:v>
                </c:pt>
                <c:pt idx="19">
                  <c:v>103.95722106122817</c:v>
                </c:pt>
                <c:pt idx="20">
                  <c:v>96.777887294226076</c:v>
                </c:pt>
                <c:pt idx="21">
                  <c:v>98.329902076849947</c:v>
                </c:pt>
                <c:pt idx="22">
                  <c:v>99.12263471397047</c:v>
                </c:pt>
                <c:pt idx="23">
                  <c:v>103.48823724679539</c:v>
                </c:pt>
                <c:pt idx="24">
                  <c:v>98.914295551465372</c:v>
                </c:pt>
                <c:pt idx="25">
                  <c:v>95.231313410787337</c:v>
                </c:pt>
                <c:pt idx="26">
                  <c:v>93.698862556537037</c:v>
                </c:pt>
                <c:pt idx="27">
                  <c:v>98.798664279495085</c:v>
                </c:pt>
                <c:pt idx="28">
                  <c:v>92.501480563101808</c:v>
                </c:pt>
                <c:pt idx="29">
                  <c:v>88.614969717834427</c:v>
                </c:pt>
                <c:pt idx="30">
                  <c:v>92.519622978274214</c:v>
                </c:pt>
                <c:pt idx="31">
                  <c:v>90.040045307501757</c:v>
                </c:pt>
                <c:pt idx="32">
                  <c:v>91.68967397108041</c:v>
                </c:pt>
                <c:pt idx="33">
                  <c:v>95.117579873658784</c:v>
                </c:pt>
                <c:pt idx="34">
                  <c:v>96.516147895414704</c:v>
                </c:pt>
                <c:pt idx="35">
                  <c:v>98.457963350229534</c:v>
                </c:pt>
                <c:pt idx="36">
                  <c:v>110.33037353803404</c:v>
                </c:pt>
                <c:pt idx="37">
                  <c:v>108.61429341348509</c:v>
                </c:pt>
                <c:pt idx="38">
                  <c:v>107.77819464930633</c:v>
                </c:pt>
                <c:pt idx="39">
                  <c:v>104.74390485450137</c:v>
                </c:pt>
                <c:pt idx="40">
                  <c:v>105.35715540145715</c:v>
                </c:pt>
                <c:pt idx="41">
                  <c:v>106.07786861334687</c:v>
                </c:pt>
                <c:pt idx="42">
                  <c:v>107.62902070121251</c:v>
                </c:pt>
                <c:pt idx="43">
                  <c:v>107.51199404320221</c:v>
                </c:pt>
                <c:pt idx="44">
                  <c:v>105.7930718515493</c:v>
                </c:pt>
                <c:pt idx="45">
                  <c:v>109.88379369419577</c:v>
                </c:pt>
                <c:pt idx="46">
                  <c:v>102.58969789909288</c:v>
                </c:pt>
                <c:pt idx="47">
                  <c:v>108.36724778830506</c:v>
                </c:pt>
                <c:pt idx="48">
                  <c:v>99.282127815380193</c:v>
                </c:pt>
                <c:pt idx="49">
                  <c:v>99.695121433023601</c:v>
                </c:pt>
                <c:pt idx="50">
                  <c:v>93.560082052662608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0B1-465C-835B-B3A081BAD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257992"/>
        <c:axId val="768257672"/>
      </c:scatterChart>
      <c:valAx>
        <c:axId val="768257992"/>
        <c:scaling>
          <c:orientation val="minMax"/>
          <c:max val="55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672"/>
        <c:crosses val="autoZero"/>
        <c:crossBetween val="midCat"/>
      </c:valAx>
      <c:valAx>
        <c:axId val="768257672"/>
        <c:scaling>
          <c:orientation val="minMax"/>
          <c:max val="22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'AR(p)'!$D$21</c:f>
              <c:strCache>
                <c:ptCount val="1"/>
                <c:pt idx="0">
                  <c:v>AR(1) b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yVal>
            <c:numRef>
              <c:f>'AR(p)'!$D$22:$D$622</c:f>
              <c:numCache>
                <c:formatCode>0.000</c:formatCode>
                <c:ptCount val="601"/>
                <c:pt idx="0">
                  <c:v>0</c:v>
                </c:pt>
                <c:pt idx="1">
                  <c:v>1.0151145258589189</c:v>
                </c:pt>
                <c:pt idx="2">
                  <c:v>2.5934813483382131</c:v>
                </c:pt>
                <c:pt idx="3">
                  <c:v>2.6134194426474466</c:v>
                </c:pt>
                <c:pt idx="4">
                  <c:v>2.7556352674553031</c:v>
                </c:pt>
                <c:pt idx="5">
                  <c:v>2.9344801681966595</c:v>
                </c:pt>
                <c:pt idx="6">
                  <c:v>4.1294636960633611</c:v>
                </c:pt>
                <c:pt idx="7">
                  <c:v>6.8786489239837918</c:v>
                </c:pt>
                <c:pt idx="8">
                  <c:v>7.9147210685853437</c:v>
                </c:pt>
                <c:pt idx="9">
                  <c:v>8.0238791051598675</c:v>
                </c:pt>
                <c:pt idx="10">
                  <c:v>7.9767796223761955</c:v>
                </c:pt>
                <c:pt idx="11">
                  <c:v>9.6876584629720792</c:v>
                </c:pt>
                <c:pt idx="12">
                  <c:v>10.633580943813003</c:v>
                </c:pt>
                <c:pt idx="13">
                  <c:v>13.067943373554753</c:v>
                </c:pt>
                <c:pt idx="14">
                  <c:v>12.85967622596746</c:v>
                </c:pt>
                <c:pt idx="15">
                  <c:v>14.143956925751644</c:v>
                </c:pt>
                <c:pt idx="16">
                  <c:v>14.769930687928639</c:v>
                </c:pt>
                <c:pt idx="17">
                  <c:v>15.891863603713116</c:v>
                </c:pt>
                <c:pt idx="18">
                  <c:v>17.69593121448478</c:v>
                </c:pt>
                <c:pt idx="19">
                  <c:v>19.677337058868524</c:v>
                </c:pt>
                <c:pt idx="20">
                  <c:v>19.576753440206744</c:v>
                </c:pt>
                <c:pt idx="21">
                  <c:v>20.805689299430298</c:v>
                </c:pt>
                <c:pt idx="22">
                  <c:v>23.308614506918776</c:v>
                </c:pt>
                <c:pt idx="23">
                  <c:v>25.277243957969958</c:v>
                </c:pt>
                <c:pt idx="24">
                  <c:v>25.782014045577835</c:v>
                </c:pt>
                <c:pt idx="25">
                  <c:v>26.030787527393425</c:v>
                </c:pt>
                <c:pt idx="26">
                  <c:v>27.325541635236409</c:v>
                </c:pt>
                <c:pt idx="27">
                  <c:v>28.076444930998111</c:v>
                </c:pt>
                <c:pt idx="28">
                  <c:v>28.347169765811731</c:v>
                </c:pt>
                <c:pt idx="29">
                  <c:v>29.330214714135387</c:v>
                </c:pt>
                <c:pt idx="30">
                  <c:v>29.874064510881034</c:v>
                </c:pt>
                <c:pt idx="31">
                  <c:v>32.047521703865627</c:v>
                </c:pt>
                <c:pt idx="32">
                  <c:v>32.277748949565179</c:v>
                </c:pt>
                <c:pt idx="33">
                  <c:v>34.339994690922616</c:v>
                </c:pt>
                <c:pt idx="34">
                  <c:v>34.075475005930208</c:v>
                </c:pt>
                <c:pt idx="35">
                  <c:v>35.874959573318037</c:v>
                </c:pt>
                <c:pt idx="36">
                  <c:v>36.605814637489658</c:v>
                </c:pt>
                <c:pt idx="37">
                  <c:v>37.714055013367116</c:v>
                </c:pt>
                <c:pt idx="38">
                  <c:v>39.224728160069382</c:v>
                </c:pt>
                <c:pt idx="39">
                  <c:v>39.424234466416024</c:v>
                </c:pt>
                <c:pt idx="40">
                  <c:v>41.086769175095995</c:v>
                </c:pt>
                <c:pt idx="41">
                  <c:v>42.176444133321439</c:v>
                </c:pt>
                <c:pt idx="42">
                  <c:v>44.300197760675665</c:v>
                </c:pt>
                <c:pt idx="43">
                  <c:v>45.922822001211749</c:v>
                </c:pt>
                <c:pt idx="44">
                  <c:v>45.344510214515431</c:v>
                </c:pt>
                <c:pt idx="45">
                  <c:v>45.83582168890883</c:v>
                </c:pt>
                <c:pt idx="46">
                  <c:v>47.448161565069249</c:v>
                </c:pt>
                <c:pt idx="47">
                  <c:v>49.332962659915211</c:v>
                </c:pt>
                <c:pt idx="48">
                  <c:v>50.348386910316798</c:v>
                </c:pt>
                <c:pt idx="49">
                  <c:v>51.663962520785795</c:v>
                </c:pt>
                <c:pt idx="50">
                  <c:v>52.428908818914572</c:v>
                </c:pt>
                <c:pt idx="51">
                  <c:v>54.420924605956053</c:v>
                </c:pt>
                <c:pt idx="52">
                  <c:v>53.680029190898054</c:v>
                </c:pt>
                <c:pt idx="53">
                  <c:v>55.27748860918274</c:v>
                </c:pt>
                <c:pt idx="54">
                  <c:v>54.174356164411691</c:v>
                </c:pt>
                <c:pt idx="55">
                  <c:v>53.318594776048037</c:v>
                </c:pt>
                <c:pt idx="56">
                  <c:v>55.160179263980623</c:v>
                </c:pt>
                <c:pt idx="57">
                  <c:v>56.703320098500136</c:v>
                </c:pt>
                <c:pt idx="58">
                  <c:v>56.70399156455845</c:v>
                </c:pt>
                <c:pt idx="59">
                  <c:v>58.003982106508388</c:v>
                </c:pt>
                <c:pt idx="60">
                  <c:v>59.102528238247324</c:v>
                </c:pt>
                <c:pt idx="61">
                  <c:v>59.945192463978216</c:v>
                </c:pt>
                <c:pt idx="62">
                  <c:v>61.201228633126121</c:v>
                </c:pt>
                <c:pt idx="63">
                  <c:v>62.656332152463172</c:v>
                </c:pt>
                <c:pt idx="64">
                  <c:v>64.446625600727273</c:v>
                </c:pt>
                <c:pt idx="65">
                  <c:v>66.274757287428571</c:v>
                </c:pt>
                <c:pt idx="66">
                  <c:v>65.460160947517707</c:v>
                </c:pt>
                <c:pt idx="67">
                  <c:v>66.070426703437093</c:v>
                </c:pt>
                <c:pt idx="68">
                  <c:v>67.342244067009389</c:v>
                </c:pt>
                <c:pt idx="69">
                  <c:v>69.643155761429782</c:v>
                </c:pt>
                <c:pt idx="70">
                  <c:v>70.446116200438169</c:v>
                </c:pt>
                <c:pt idx="71">
                  <c:v>73.720363820598322</c:v>
                </c:pt>
                <c:pt idx="72">
                  <c:v>72.920380890642832</c:v>
                </c:pt>
                <c:pt idx="73">
                  <c:v>76.218894806006773</c:v>
                </c:pt>
                <c:pt idx="74">
                  <c:v>79.669677218037037</c:v>
                </c:pt>
                <c:pt idx="75">
                  <c:v>79.974215032870234</c:v>
                </c:pt>
                <c:pt idx="76">
                  <c:v>79.443060002150816</c:v>
                </c:pt>
                <c:pt idx="77">
                  <c:v>79.031642857595813</c:v>
                </c:pt>
                <c:pt idx="78">
                  <c:v>78.001970789165867</c:v>
                </c:pt>
                <c:pt idx="79">
                  <c:v>78.132148016424679</c:v>
                </c:pt>
                <c:pt idx="80">
                  <c:v>78.80154535124916</c:v>
                </c:pt>
                <c:pt idx="81">
                  <c:v>78.873634663949545</c:v>
                </c:pt>
                <c:pt idx="82">
                  <c:v>81.327828130627225</c:v>
                </c:pt>
                <c:pt idx="83">
                  <c:v>80.792786052446104</c:v>
                </c:pt>
                <c:pt idx="84">
                  <c:v>80.474702485147901</c:v>
                </c:pt>
                <c:pt idx="85">
                  <c:v>81.415337065998543</c:v>
                </c:pt>
                <c:pt idx="86">
                  <c:v>81.082431993100016</c:v>
                </c:pt>
                <c:pt idx="87">
                  <c:v>80.557352860375502</c:v>
                </c:pt>
                <c:pt idx="88">
                  <c:v>81.037723077335599</c:v>
                </c:pt>
                <c:pt idx="89">
                  <c:v>81.041390775461664</c:v>
                </c:pt>
                <c:pt idx="90">
                  <c:v>80.212348625624372</c:v>
                </c:pt>
                <c:pt idx="91">
                  <c:v>78.915223187037171</c:v>
                </c:pt>
                <c:pt idx="92">
                  <c:v>79.323609241115392</c:v>
                </c:pt>
                <c:pt idx="93">
                  <c:v>79.756660112009882</c:v>
                </c:pt>
                <c:pt idx="94">
                  <c:v>79.284648378635751</c:v>
                </c:pt>
                <c:pt idx="95">
                  <c:v>80.200404557953249</c:v>
                </c:pt>
                <c:pt idx="96">
                  <c:v>82.003240834363126</c:v>
                </c:pt>
                <c:pt idx="97">
                  <c:v>84.117266446069564</c:v>
                </c:pt>
                <c:pt idx="98">
                  <c:v>85.61933294665269</c:v>
                </c:pt>
                <c:pt idx="99">
                  <c:v>87.646994033330415</c:v>
                </c:pt>
                <c:pt idx="100">
                  <c:v>88.444619820199705</c:v>
                </c:pt>
                <c:pt idx="101">
                  <c:v>89.063227999544395</c:v>
                </c:pt>
                <c:pt idx="102">
                  <c:v>89.765478265475025</c:v>
                </c:pt>
                <c:pt idx="103">
                  <c:v>89.926932264659953</c:v>
                </c:pt>
                <c:pt idx="104">
                  <c:v>91.41450156403738</c:v>
                </c:pt>
                <c:pt idx="105">
                  <c:v>93.656279303198119</c:v>
                </c:pt>
                <c:pt idx="106">
                  <c:v>92.760641690290541</c:v>
                </c:pt>
                <c:pt idx="107">
                  <c:v>91.930715140525578</c:v>
                </c:pt>
                <c:pt idx="108">
                  <c:v>93.008338654080788</c:v>
                </c:pt>
                <c:pt idx="109">
                  <c:v>93.641357476427586</c:v>
                </c:pt>
                <c:pt idx="110">
                  <c:v>94.166629955236786</c:v>
                </c:pt>
                <c:pt idx="111">
                  <c:v>94.941147590958195</c:v>
                </c:pt>
                <c:pt idx="112">
                  <c:v>96.245604947508625</c:v>
                </c:pt>
                <c:pt idx="113">
                  <c:v>97.958560895012567</c:v>
                </c:pt>
                <c:pt idx="114">
                  <c:v>98.261030632286648</c:v>
                </c:pt>
                <c:pt idx="115">
                  <c:v>99.563746755087408</c:v>
                </c:pt>
                <c:pt idx="116">
                  <c:v>99.203349949269622</c:v>
                </c:pt>
                <c:pt idx="117">
                  <c:v>100.42866534808188</c:v>
                </c:pt>
                <c:pt idx="118">
                  <c:v>102.2673697684672</c:v>
                </c:pt>
                <c:pt idx="119">
                  <c:v>103.5571970726474</c:v>
                </c:pt>
                <c:pt idx="120">
                  <c:v>104.76479703357577</c:v>
                </c:pt>
                <c:pt idx="121">
                  <c:v>105.68086787796793</c:v>
                </c:pt>
                <c:pt idx="122">
                  <c:v>105.65641481893684</c:v>
                </c:pt>
                <c:pt idx="123">
                  <c:v>107.81848118066993</c:v>
                </c:pt>
                <c:pt idx="124">
                  <c:v>108.55335833408265</c:v>
                </c:pt>
                <c:pt idx="125">
                  <c:v>109.3949152499751</c:v>
                </c:pt>
                <c:pt idx="126">
                  <c:v>110.21999388064388</c:v>
                </c:pt>
                <c:pt idx="127">
                  <c:v>110.6895891141003</c:v>
                </c:pt>
                <c:pt idx="128">
                  <c:v>111.26185424890112</c:v>
                </c:pt>
                <c:pt idx="129">
                  <c:v>111.62997843680969</c:v>
                </c:pt>
                <c:pt idx="130">
                  <c:v>113.50748461320001</c:v>
                </c:pt>
                <c:pt idx="131">
                  <c:v>113.82356348705873</c:v>
                </c:pt>
                <c:pt idx="132">
                  <c:v>113.6046174446199</c:v>
                </c:pt>
                <c:pt idx="133">
                  <c:v>114.89269931279257</c:v>
                </c:pt>
                <c:pt idx="134">
                  <c:v>114.70166783634231</c:v>
                </c:pt>
                <c:pt idx="135">
                  <c:v>113.91320207617363</c:v>
                </c:pt>
                <c:pt idx="136">
                  <c:v>114.45549761474639</c:v>
                </c:pt>
                <c:pt idx="137">
                  <c:v>116.00513119325979</c:v>
                </c:pt>
                <c:pt idx="138">
                  <c:v>116.50559418202963</c:v>
                </c:pt>
                <c:pt idx="139">
                  <c:v>115.73200117890383</c:v>
                </c:pt>
                <c:pt idx="140">
                  <c:v>117.83858985824695</c:v>
                </c:pt>
                <c:pt idx="141">
                  <c:v>119.2641141024624</c:v>
                </c:pt>
                <c:pt idx="142">
                  <c:v>120.84423328526771</c:v>
                </c:pt>
                <c:pt idx="143">
                  <c:v>121.54589770086208</c:v>
                </c:pt>
                <c:pt idx="144">
                  <c:v>122.34315732009618</c:v>
                </c:pt>
                <c:pt idx="145">
                  <c:v>122.61044713095822</c:v>
                </c:pt>
                <c:pt idx="146">
                  <c:v>122.13927978646073</c:v>
                </c:pt>
                <c:pt idx="147">
                  <c:v>123.44661962219632</c:v>
                </c:pt>
                <c:pt idx="148">
                  <c:v>124.87716200821551</c:v>
                </c:pt>
                <c:pt idx="149">
                  <c:v>126.43094436987484</c:v>
                </c:pt>
                <c:pt idx="150">
                  <c:v>128.11276105810316</c:v>
                </c:pt>
                <c:pt idx="151">
                  <c:v>129.02023961939173</c:v>
                </c:pt>
                <c:pt idx="152">
                  <c:v>129.52322749486075</c:v>
                </c:pt>
                <c:pt idx="153">
                  <c:v>131.2985382386444</c:v>
                </c:pt>
                <c:pt idx="154">
                  <c:v>132.84446874480778</c:v>
                </c:pt>
                <c:pt idx="155">
                  <c:v>134.51789713919129</c:v>
                </c:pt>
                <c:pt idx="156">
                  <c:v>136.18352416184251</c:v>
                </c:pt>
                <c:pt idx="157">
                  <c:v>137.76667438512791</c:v>
                </c:pt>
                <c:pt idx="158">
                  <c:v>138.4627434352706</c:v>
                </c:pt>
                <c:pt idx="159">
                  <c:v>140.07353166186496</c:v>
                </c:pt>
                <c:pt idx="160">
                  <c:v>141.12898658575818</c:v>
                </c:pt>
                <c:pt idx="161">
                  <c:v>142.64870064508881</c:v>
                </c:pt>
                <c:pt idx="162">
                  <c:v>142.75049833692972</c:v>
                </c:pt>
                <c:pt idx="163">
                  <c:v>144.7154063962719</c:v>
                </c:pt>
                <c:pt idx="164">
                  <c:v>145.80299344849257</c:v>
                </c:pt>
                <c:pt idx="165">
                  <c:v>147.54366416967125</c:v>
                </c:pt>
                <c:pt idx="166">
                  <c:v>147.72853376917107</c:v>
                </c:pt>
                <c:pt idx="167">
                  <c:v>150.67472973538347</c:v>
                </c:pt>
                <c:pt idx="168">
                  <c:v>153.02915396745263</c:v>
                </c:pt>
                <c:pt idx="169">
                  <c:v>153.25212208191323</c:v>
                </c:pt>
                <c:pt idx="170">
                  <c:v>154.25324585499433</c:v>
                </c:pt>
                <c:pt idx="171">
                  <c:v>154.82766170371247</c:v>
                </c:pt>
                <c:pt idx="172">
                  <c:v>155.2868752747282</c:v>
                </c:pt>
                <c:pt idx="173">
                  <c:v>156.62048810121163</c:v>
                </c:pt>
                <c:pt idx="174">
                  <c:v>156.40183392015578</c:v>
                </c:pt>
                <c:pt idx="175">
                  <c:v>156.37685659223627</c:v>
                </c:pt>
                <c:pt idx="176">
                  <c:v>156.34395981943584</c:v>
                </c:pt>
                <c:pt idx="177">
                  <c:v>158.80676417950903</c:v>
                </c:pt>
                <c:pt idx="178">
                  <c:v>158.30032978308981</c:v>
                </c:pt>
                <c:pt idx="179">
                  <c:v>159.07124933480034</c:v>
                </c:pt>
                <c:pt idx="180">
                  <c:v>159.78418204001071</c:v>
                </c:pt>
                <c:pt idx="181">
                  <c:v>161.87533905524771</c:v>
                </c:pt>
                <c:pt idx="182">
                  <c:v>161.3776347092822</c:v>
                </c:pt>
                <c:pt idx="183">
                  <c:v>162.3361509797079</c:v>
                </c:pt>
                <c:pt idx="184">
                  <c:v>163.20669941750361</c:v>
                </c:pt>
                <c:pt idx="185">
                  <c:v>163.5377465002654</c:v>
                </c:pt>
                <c:pt idx="186">
                  <c:v>163.76304117622126</c:v>
                </c:pt>
                <c:pt idx="187">
                  <c:v>164.6753424888536</c:v>
                </c:pt>
                <c:pt idx="188">
                  <c:v>166.39532619372034</c:v>
                </c:pt>
                <c:pt idx="189">
                  <c:v>166.91444743878913</c:v>
                </c:pt>
                <c:pt idx="190">
                  <c:v>166.5203131843262</c:v>
                </c:pt>
                <c:pt idx="191">
                  <c:v>167.62076238719183</c:v>
                </c:pt>
                <c:pt idx="192">
                  <c:v>169.37559703912385</c:v>
                </c:pt>
                <c:pt idx="193">
                  <c:v>170.95205050035111</c:v>
                </c:pt>
                <c:pt idx="194">
                  <c:v>172.36377250172785</c:v>
                </c:pt>
                <c:pt idx="195">
                  <c:v>174.41029761240014</c:v>
                </c:pt>
                <c:pt idx="196">
                  <c:v>174.61324965326943</c:v>
                </c:pt>
                <c:pt idx="197">
                  <c:v>176.07873762017772</c:v>
                </c:pt>
                <c:pt idx="198">
                  <c:v>178.48723062137816</c:v>
                </c:pt>
                <c:pt idx="199">
                  <c:v>180.01100329104204</c:v>
                </c:pt>
                <c:pt idx="200">
                  <c:v>180.5869991006409</c:v>
                </c:pt>
                <c:pt idx="201">
                  <c:v>181.47842708463773</c:v>
                </c:pt>
                <c:pt idx="202">
                  <c:v>183.86772292162317</c:v>
                </c:pt>
                <c:pt idx="203">
                  <c:v>186.14971625412031</c:v>
                </c:pt>
                <c:pt idx="204">
                  <c:v>187.08759211058378</c:v>
                </c:pt>
                <c:pt idx="205">
                  <c:v>187.74362179653102</c:v>
                </c:pt>
                <c:pt idx="206">
                  <c:v>188.33766184184407</c:v>
                </c:pt>
                <c:pt idx="207">
                  <c:v>189.98488213375336</c:v>
                </c:pt>
                <c:pt idx="208">
                  <c:v>191.18312866324294</c:v>
                </c:pt>
                <c:pt idx="209">
                  <c:v>192.8362297528945</c:v>
                </c:pt>
                <c:pt idx="210">
                  <c:v>194.08608956931664</c:v>
                </c:pt>
                <c:pt idx="211">
                  <c:v>193.61888290665357</c:v>
                </c:pt>
                <c:pt idx="212">
                  <c:v>195.33777860424698</c:v>
                </c:pt>
                <c:pt idx="213">
                  <c:v>196.42865239195567</c:v>
                </c:pt>
                <c:pt idx="214">
                  <c:v>196.42401124618902</c:v>
                </c:pt>
                <c:pt idx="215">
                  <c:v>199.56510570585573</c:v>
                </c:pt>
                <c:pt idx="216">
                  <c:v>200.28160627431609</c:v>
                </c:pt>
                <c:pt idx="217">
                  <c:v>202.46865567302345</c:v>
                </c:pt>
                <c:pt idx="218">
                  <c:v>203.28665784232351</c:v>
                </c:pt>
                <c:pt idx="219">
                  <c:v>203.35828266112244</c:v>
                </c:pt>
                <c:pt idx="220">
                  <c:v>205.4293372210528</c:v>
                </c:pt>
                <c:pt idx="221">
                  <c:v>207.47443944353779</c:v>
                </c:pt>
                <c:pt idx="222">
                  <c:v>209.28259133525694</c:v>
                </c:pt>
                <c:pt idx="223">
                  <c:v>209.38060424337189</c:v>
                </c:pt>
                <c:pt idx="224">
                  <c:v>209.77264761452395</c:v>
                </c:pt>
                <c:pt idx="225">
                  <c:v>211.46322833702246</c:v>
                </c:pt>
                <c:pt idx="226">
                  <c:v>211.0268459286101</c:v>
                </c:pt>
                <c:pt idx="227">
                  <c:v>212.68399178102101</c:v>
                </c:pt>
                <c:pt idx="228">
                  <c:v>211.83753486232382</c:v>
                </c:pt>
                <c:pt idx="229">
                  <c:v>213.18298056926182</c:v>
                </c:pt>
                <c:pt idx="230">
                  <c:v>215.19551471706521</c:v>
                </c:pt>
                <c:pt idx="231">
                  <c:v>216.20799727994878</c:v>
                </c:pt>
                <c:pt idx="232">
                  <c:v>215.09801545585645</c:v>
                </c:pt>
                <c:pt idx="233">
                  <c:v>217.13536948608655</c:v>
                </c:pt>
                <c:pt idx="234">
                  <c:v>219.05510911933996</c:v>
                </c:pt>
                <c:pt idx="235">
                  <c:v>219.90013360128393</c:v>
                </c:pt>
                <c:pt idx="236">
                  <c:v>222.07585283808504</c:v>
                </c:pt>
                <c:pt idx="237">
                  <c:v>223.00381169546958</c:v>
                </c:pt>
                <c:pt idx="238">
                  <c:v>224.60295028120612</c:v>
                </c:pt>
                <c:pt idx="239">
                  <c:v>224.02996813611338</c:v>
                </c:pt>
                <c:pt idx="240">
                  <c:v>224.3360682369505</c:v>
                </c:pt>
                <c:pt idx="241">
                  <c:v>225.14847479970317</c:v>
                </c:pt>
                <c:pt idx="242">
                  <c:v>226.01998175523985</c:v>
                </c:pt>
                <c:pt idx="243">
                  <c:v>227.33315551633243</c:v>
                </c:pt>
                <c:pt idx="244">
                  <c:v>229.75267394310367</c:v>
                </c:pt>
                <c:pt idx="245">
                  <c:v>231.03355010583948</c:v>
                </c:pt>
                <c:pt idx="246">
                  <c:v>233.31965549285371</c:v>
                </c:pt>
                <c:pt idx="247">
                  <c:v>233.16195556260294</c:v>
                </c:pt>
                <c:pt idx="248">
                  <c:v>234.45375411423612</c:v>
                </c:pt>
                <c:pt idx="249">
                  <c:v>235.35121606570019</c:v>
                </c:pt>
                <c:pt idx="250">
                  <c:v>235.0776362970725</c:v>
                </c:pt>
                <c:pt idx="251">
                  <c:v>236.43036295623517</c:v>
                </c:pt>
                <c:pt idx="252">
                  <c:v>236.06540797411247</c:v>
                </c:pt>
                <c:pt idx="253">
                  <c:v>237.07714447873397</c:v>
                </c:pt>
                <c:pt idx="254">
                  <c:v>237.50004305684524</c:v>
                </c:pt>
                <c:pt idx="255">
                  <c:v>239.41412638786196</c:v>
                </c:pt>
                <c:pt idx="256">
                  <c:v>241.6279848323982</c:v>
                </c:pt>
                <c:pt idx="257">
                  <c:v>241.57060424137498</c:v>
                </c:pt>
                <c:pt idx="258">
                  <c:v>241.58076091804494</c:v>
                </c:pt>
                <c:pt idx="259">
                  <c:v>243.97307571645675</c:v>
                </c:pt>
                <c:pt idx="260">
                  <c:v>246.11379505308915</c:v>
                </c:pt>
                <c:pt idx="261">
                  <c:v>248.27753236832649</c:v>
                </c:pt>
                <c:pt idx="262">
                  <c:v>249.09307585843459</c:v>
                </c:pt>
                <c:pt idx="263">
                  <c:v>252.67039162323945</c:v>
                </c:pt>
                <c:pt idx="264">
                  <c:v>253.71242241827395</c:v>
                </c:pt>
                <c:pt idx="265">
                  <c:v>253.69689858186516</c:v>
                </c:pt>
                <c:pt idx="266">
                  <c:v>255.35728011107551</c:v>
                </c:pt>
                <c:pt idx="267">
                  <c:v>256.24572176204504</c:v>
                </c:pt>
                <c:pt idx="268">
                  <c:v>258.67737565264912</c:v>
                </c:pt>
                <c:pt idx="269">
                  <c:v>260.65354753887607</c:v>
                </c:pt>
                <c:pt idx="270">
                  <c:v>262.65766977360005</c:v>
                </c:pt>
                <c:pt idx="271">
                  <c:v>263.27729813724835</c:v>
                </c:pt>
                <c:pt idx="272">
                  <c:v>263.96389314047389</c:v>
                </c:pt>
                <c:pt idx="273">
                  <c:v>265.11333748538635</c:v>
                </c:pt>
                <c:pt idx="274">
                  <c:v>266.58942731435991</c:v>
                </c:pt>
                <c:pt idx="275">
                  <c:v>268.43123684600386</c:v>
                </c:pt>
                <c:pt idx="276">
                  <c:v>267.66983384699688</c:v>
                </c:pt>
                <c:pt idx="277">
                  <c:v>268.19773048846719</c:v>
                </c:pt>
                <c:pt idx="278">
                  <c:v>268.12954907869158</c:v>
                </c:pt>
                <c:pt idx="279">
                  <c:v>267.93339238753958</c:v>
                </c:pt>
                <c:pt idx="280">
                  <c:v>268.53489140637004</c:v>
                </c:pt>
                <c:pt idx="281">
                  <c:v>272.32681715865721</c:v>
                </c:pt>
                <c:pt idx="282">
                  <c:v>273.40789589177461</c:v>
                </c:pt>
                <c:pt idx="283">
                  <c:v>275.07172696161342</c:v>
                </c:pt>
                <c:pt idx="284">
                  <c:v>276.06534415681273</c:v>
                </c:pt>
                <c:pt idx="285">
                  <c:v>277.43287465758459</c:v>
                </c:pt>
                <c:pt idx="286">
                  <c:v>280.36457182404695</c:v>
                </c:pt>
                <c:pt idx="287">
                  <c:v>279.763228009908</c:v>
                </c:pt>
                <c:pt idx="288">
                  <c:v>282.43010334700574</c:v>
                </c:pt>
                <c:pt idx="289">
                  <c:v>283.1748255694273</c:v>
                </c:pt>
                <c:pt idx="290">
                  <c:v>284.48914708829801</c:v>
                </c:pt>
                <c:pt idx="291">
                  <c:v>285.71148109660118</c:v>
                </c:pt>
                <c:pt idx="292">
                  <c:v>288.33422218084559</c:v>
                </c:pt>
                <c:pt idx="293">
                  <c:v>288.39267212870232</c:v>
                </c:pt>
                <c:pt idx="294">
                  <c:v>290.33428895012383</c:v>
                </c:pt>
                <c:pt idx="295">
                  <c:v>291.90462698695444</c:v>
                </c:pt>
                <c:pt idx="296">
                  <c:v>292.1125088539568</c:v>
                </c:pt>
                <c:pt idx="297">
                  <c:v>292.00033362642262</c:v>
                </c:pt>
                <c:pt idx="298">
                  <c:v>290.6764392900061</c:v>
                </c:pt>
                <c:pt idx="299">
                  <c:v>291.01449951059607</c:v>
                </c:pt>
                <c:pt idx="300">
                  <c:v>291.96241427908012</c:v>
                </c:pt>
                <c:pt idx="301">
                  <c:v>292.24481324877485</c:v>
                </c:pt>
                <c:pt idx="302">
                  <c:v>292.92025220837434</c:v>
                </c:pt>
                <c:pt idx="303">
                  <c:v>293.71458159956291</c:v>
                </c:pt>
                <c:pt idx="304">
                  <c:v>295.37918403298124</c:v>
                </c:pt>
                <c:pt idx="305">
                  <c:v>295.05845925188868</c:v>
                </c:pt>
                <c:pt idx="306">
                  <c:v>296.55564935926145</c:v>
                </c:pt>
                <c:pt idx="307">
                  <c:v>298.09703213473568</c:v>
                </c:pt>
                <c:pt idx="308">
                  <c:v>299.40254562898411</c:v>
                </c:pt>
                <c:pt idx="309">
                  <c:v>301.10043390570041</c:v>
                </c:pt>
                <c:pt idx="310">
                  <c:v>302.58296211942036</c:v>
                </c:pt>
                <c:pt idx="311">
                  <c:v>303.15751687919141</c:v>
                </c:pt>
                <c:pt idx="312">
                  <c:v>305.47168085792219</c:v>
                </c:pt>
                <c:pt idx="313">
                  <c:v>305.91428242420591</c:v>
                </c:pt>
                <c:pt idx="314">
                  <c:v>307.25665031997534</c:v>
                </c:pt>
                <c:pt idx="315">
                  <c:v>309.12245029094544</c:v>
                </c:pt>
                <c:pt idx="316">
                  <c:v>310.06628370362876</c:v>
                </c:pt>
                <c:pt idx="317">
                  <c:v>313.14128287335353</c:v>
                </c:pt>
                <c:pt idx="318">
                  <c:v>314.94391483334368</c:v>
                </c:pt>
                <c:pt idx="319">
                  <c:v>316.05941912298908</c:v>
                </c:pt>
                <c:pt idx="320">
                  <c:v>317.79984781093242</c:v>
                </c:pt>
                <c:pt idx="321">
                  <c:v>319.5418001729447</c:v>
                </c:pt>
                <c:pt idx="322">
                  <c:v>321.31714768105155</c:v>
                </c:pt>
                <c:pt idx="323">
                  <c:v>322.60945311100761</c:v>
                </c:pt>
                <c:pt idx="324">
                  <c:v>323.90402970554874</c:v>
                </c:pt>
                <c:pt idx="325">
                  <c:v>324.25490009556114</c:v>
                </c:pt>
                <c:pt idx="326">
                  <c:v>323.68729741788002</c:v>
                </c:pt>
                <c:pt idx="327">
                  <c:v>323.33229702966952</c:v>
                </c:pt>
                <c:pt idx="328">
                  <c:v>324.39443501074481</c:v>
                </c:pt>
                <c:pt idx="329">
                  <c:v>323.73739689935633</c:v>
                </c:pt>
                <c:pt idx="330">
                  <c:v>324.02754913496398</c:v>
                </c:pt>
                <c:pt idx="331">
                  <c:v>325.95064787635698</c:v>
                </c:pt>
                <c:pt idx="332">
                  <c:v>326.57482675948177</c:v>
                </c:pt>
                <c:pt idx="333">
                  <c:v>327.94292812818668</c:v>
                </c:pt>
                <c:pt idx="334">
                  <c:v>329.42114382087067</c:v>
                </c:pt>
                <c:pt idx="335">
                  <c:v>329.26250689588016</c:v>
                </c:pt>
                <c:pt idx="336">
                  <c:v>330.46192330586302</c:v>
                </c:pt>
                <c:pt idx="337">
                  <c:v>331.46001621139607</c:v>
                </c:pt>
                <c:pt idx="338">
                  <c:v>329.91041353701462</c:v>
                </c:pt>
                <c:pt idx="339">
                  <c:v>331.31181053869881</c:v>
                </c:pt>
                <c:pt idx="340">
                  <c:v>332.78313631388386</c:v>
                </c:pt>
                <c:pt idx="341">
                  <c:v>334.74361490587341</c:v>
                </c:pt>
                <c:pt idx="342">
                  <c:v>335.16489985478103</c:v>
                </c:pt>
                <c:pt idx="343">
                  <c:v>335.71584016884196</c:v>
                </c:pt>
                <c:pt idx="344">
                  <c:v>338.58364971136103</c:v>
                </c:pt>
                <c:pt idx="345">
                  <c:v>338.00750517557378</c:v>
                </c:pt>
                <c:pt idx="346">
                  <c:v>338.75084456974275</c:v>
                </c:pt>
                <c:pt idx="347">
                  <c:v>339.98508752272875</c:v>
                </c:pt>
                <c:pt idx="348">
                  <c:v>340.37965339414058</c:v>
                </c:pt>
                <c:pt idx="349">
                  <c:v>339.79209726742556</c:v>
                </c:pt>
                <c:pt idx="350">
                  <c:v>341.58440841641857</c:v>
                </c:pt>
                <c:pt idx="351">
                  <c:v>341.45967403872072</c:v>
                </c:pt>
                <c:pt idx="352">
                  <c:v>342.06223564808778</c:v>
                </c:pt>
                <c:pt idx="353">
                  <c:v>342.88266910823563</c:v>
                </c:pt>
                <c:pt idx="354">
                  <c:v>343.97610970669683</c:v>
                </c:pt>
                <c:pt idx="355">
                  <c:v>345.97560580713883</c:v>
                </c:pt>
                <c:pt idx="356">
                  <c:v>347.60002372532483</c:v>
                </c:pt>
                <c:pt idx="357">
                  <c:v>347.78554069646816</c:v>
                </c:pt>
                <c:pt idx="358">
                  <c:v>348.62789825168664</c:v>
                </c:pt>
                <c:pt idx="359">
                  <c:v>349.21844802623923</c:v>
                </c:pt>
                <c:pt idx="360">
                  <c:v>351.91369025807694</c:v>
                </c:pt>
                <c:pt idx="361">
                  <c:v>353.73801665512343</c:v>
                </c:pt>
                <c:pt idx="362">
                  <c:v>355.04967300983367</c:v>
                </c:pt>
                <c:pt idx="363">
                  <c:v>355.39599995289126</c:v>
                </c:pt>
                <c:pt idx="364">
                  <c:v>357.5903914344849</c:v>
                </c:pt>
                <c:pt idx="365">
                  <c:v>359.42473655960686</c:v>
                </c:pt>
                <c:pt idx="366">
                  <c:v>361.52499031706645</c:v>
                </c:pt>
                <c:pt idx="367">
                  <c:v>361.92785263662887</c:v>
                </c:pt>
                <c:pt idx="368">
                  <c:v>360.64250362034687</c:v>
                </c:pt>
                <c:pt idx="369">
                  <c:v>360.98825480933556</c:v>
                </c:pt>
                <c:pt idx="370">
                  <c:v>360.98385700625136</c:v>
                </c:pt>
                <c:pt idx="371">
                  <c:v>362.34467838174697</c:v>
                </c:pt>
                <c:pt idx="372">
                  <c:v>364.25704330718617</c:v>
                </c:pt>
                <c:pt idx="373">
                  <c:v>365.55034302815477</c:v>
                </c:pt>
                <c:pt idx="374">
                  <c:v>366.15357544820915</c:v>
                </c:pt>
                <c:pt idx="375">
                  <c:v>366.20215169594047</c:v>
                </c:pt>
                <c:pt idx="376">
                  <c:v>367.19629168327748</c:v>
                </c:pt>
                <c:pt idx="377">
                  <c:v>368.78419625161087</c:v>
                </c:pt>
                <c:pt idx="378">
                  <c:v>369.58594491868098</c:v>
                </c:pt>
                <c:pt idx="379">
                  <c:v>371.61261781155872</c:v>
                </c:pt>
                <c:pt idx="380">
                  <c:v>372.01997209302505</c:v>
                </c:pt>
                <c:pt idx="381">
                  <c:v>373.57918937130421</c:v>
                </c:pt>
                <c:pt idx="382">
                  <c:v>373.66517442465164</c:v>
                </c:pt>
                <c:pt idx="383">
                  <c:v>374.84617379314545</c:v>
                </c:pt>
                <c:pt idx="384">
                  <c:v>375.59347532989119</c:v>
                </c:pt>
                <c:pt idx="385">
                  <c:v>375.40863499997522</c:v>
                </c:pt>
                <c:pt idx="386">
                  <c:v>377.18550911385728</c:v>
                </c:pt>
                <c:pt idx="387">
                  <c:v>378.46495635370803</c:v>
                </c:pt>
                <c:pt idx="388">
                  <c:v>378.65564361539884</c:v>
                </c:pt>
                <c:pt idx="389">
                  <c:v>380.76753229292672</c:v>
                </c:pt>
                <c:pt idx="390">
                  <c:v>381.13860849891029</c:v>
                </c:pt>
                <c:pt idx="391">
                  <c:v>382.35157215699894</c:v>
                </c:pt>
                <c:pt idx="392">
                  <c:v>384.10230540198671</c:v>
                </c:pt>
                <c:pt idx="393">
                  <c:v>384.75469290343824</c:v>
                </c:pt>
                <c:pt idx="394">
                  <c:v>385.19122819906704</c:v>
                </c:pt>
                <c:pt idx="395">
                  <c:v>386.77194807996437</c:v>
                </c:pt>
                <c:pt idx="396">
                  <c:v>387.71703748634815</c:v>
                </c:pt>
                <c:pt idx="397">
                  <c:v>389.36190311165728</c:v>
                </c:pt>
                <c:pt idx="398">
                  <c:v>389.15048972406032</c:v>
                </c:pt>
                <c:pt idx="399">
                  <c:v>390.36850326837225</c:v>
                </c:pt>
                <c:pt idx="400">
                  <c:v>390.83335665573577</c:v>
                </c:pt>
                <c:pt idx="401">
                  <c:v>392.14842757255616</c:v>
                </c:pt>
                <c:pt idx="402">
                  <c:v>391.23436857807081</c:v>
                </c:pt>
                <c:pt idx="403">
                  <c:v>391.96022542141236</c:v>
                </c:pt>
                <c:pt idx="404">
                  <c:v>392.98261288624445</c:v>
                </c:pt>
                <c:pt idx="405">
                  <c:v>395.06709147038424</c:v>
                </c:pt>
                <c:pt idx="406">
                  <c:v>397.32881568149406</c:v>
                </c:pt>
                <c:pt idx="407">
                  <c:v>396.38514317667358</c:v>
                </c:pt>
                <c:pt idx="408">
                  <c:v>397.00318807077883</c:v>
                </c:pt>
                <c:pt idx="409">
                  <c:v>398.56810177546959</c:v>
                </c:pt>
                <c:pt idx="410">
                  <c:v>401.65571519117663</c:v>
                </c:pt>
                <c:pt idx="411">
                  <c:v>404.56538371088749</c:v>
                </c:pt>
                <c:pt idx="412">
                  <c:v>406.17049255986518</c:v>
                </c:pt>
                <c:pt idx="413">
                  <c:v>406.29786194895865</c:v>
                </c:pt>
                <c:pt idx="414">
                  <c:v>407.69081729985714</c:v>
                </c:pt>
                <c:pt idx="415">
                  <c:v>409.13921372222967</c:v>
                </c:pt>
                <c:pt idx="416">
                  <c:v>411.92023817752533</c:v>
                </c:pt>
                <c:pt idx="417">
                  <c:v>414.07078715932084</c:v>
                </c:pt>
                <c:pt idx="418">
                  <c:v>416.99378928481673</c:v>
                </c:pt>
                <c:pt idx="419">
                  <c:v>417.51472828737735</c:v>
                </c:pt>
                <c:pt idx="420">
                  <c:v>417.92321640867215</c:v>
                </c:pt>
                <c:pt idx="421">
                  <c:v>417.81420769091653</c:v>
                </c:pt>
                <c:pt idx="422">
                  <c:v>417.91890736309585</c:v>
                </c:pt>
                <c:pt idx="423">
                  <c:v>419.44889138062291</c:v>
                </c:pt>
                <c:pt idx="424">
                  <c:v>419.17057875224828</c:v>
                </c:pt>
                <c:pt idx="425">
                  <c:v>421.1359451985893</c:v>
                </c:pt>
                <c:pt idx="426">
                  <c:v>422.2834518856838</c:v>
                </c:pt>
                <c:pt idx="427">
                  <c:v>423.51268412189194</c:v>
                </c:pt>
                <c:pt idx="428">
                  <c:v>423.97107899197846</c:v>
                </c:pt>
                <c:pt idx="429">
                  <c:v>425.45167046287924</c:v>
                </c:pt>
                <c:pt idx="430">
                  <c:v>427.01290180312793</c:v>
                </c:pt>
                <c:pt idx="431">
                  <c:v>428.47524022119347</c:v>
                </c:pt>
                <c:pt idx="432">
                  <c:v>430.25527305440829</c:v>
                </c:pt>
                <c:pt idx="433">
                  <c:v>431.98171467136717</c:v>
                </c:pt>
                <c:pt idx="434">
                  <c:v>433.96529652370373</c:v>
                </c:pt>
                <c:pt idx="435">
                  <c:v>435.60859406826046</c:v>
                </c:pt>
                <c:pt idx="436">
                  <c:v>436.61941256764067</c:v>
                </c:pt>
                <c:pt idx="437">
                  <c:v>437.46362582467043</c:v>
                </c:pt>
                <c:pt idx="438">
                  <c:v>439.01886151657158</c:v>
                </c:pt>
                <c:pt idx="439">
                  <c:v>441.58285258481209</c:v>
                </c:pt>
                <c:pt idx="440">
                  <c:v>442.33191988129539</c:v>
                </c:pt>
                <c:pt idx="441">
                  <c:v>442.47522383406249</c:v>
                </c:pt>
                <c:pt idx="442">
                  <c:v>443.39456699888552</c:v>
                </c:pt>
                <c:pt idx="443">
                  <c:v>444.82416867411234</c:v>
                </c:pt>
                <c:pt idx="444">
                  <c:v>445.80945056436792</c:v>
                </c:pt>
                <c:pt idx="445">
                  <c:v>447.54591980256748</c:v>
                </c:pt>
                <c:pt idx="446">
                  <c:v>448.84659831441826</c:v>
                </c:pt>
                <c:pt idx="447">
                  <c:v>450.03152179061993</c:v>
                </c:pt>
                <c:pt idx="448">
                  <c:v>449.49094569316748</c:v>
                </c:pt>
                <c:pt idx="449">
                  <c:v>450.6140433658573</c:v>
                </c:pt>
                <c:pt idx="450">
                  <c:v>450.52043252599361</c:v>
                </c:pt>
                <c:pt idx="451">
                  <c:v>451.35591951134984</c:v>
                </c:pt>
                <c:pt idx="452">
                  <c:v>452.41718754395504</c:v>
                </c:pt>
                <c:pt idx="453">
                  <c:v>453.30873579283542</c:v>
                </c:pt>
                <c:pt idx="454">
                  <c:v>454.14228509987908</c:v>
                </c:pt>
                <c:pt idx="455">
                  <c:v>455.0504702505645</c:v>
                </c:pt>
                <c:pt idx="456">
                  <c:v>454.99476155824652</c:v>
                </c:pt>
                <c:pt idx="457">
                  <c:v>456.90053204772869</c:v>
                </c:pt>
                <c:pt idx="458">
                  <c:v>459.31632441639255</c:v>
                </c:pt>
                <c:pt idx="459">
                  <c:v>457.51022350355055</c:v>
                </c:pt>
                <c:pt idx="460">
                  <c:v>458.25261551586289</c:v>
                </c:pt>
                <c:pt idx="461">
                  <c:v>458.88278970294147</c:v>
                </c:pt>
                <c:pt idx="462">
                  <c:v>460.10837151957338</c:v>
                </c:pt>
                <c:pt idx="463">
                  <c:v>460.1991862075256</c:v>
                </c:pt>
                <c:pt idx="464">
                  <c:v>460.5832245839668</c:v>
                </c:pt>
                <c:pt idx="465">
                  <c:v>462.58621831515188</c:v>
                </c:pt>
                <c:pt idx="466">
                  <c:v>463.83204588080486</c:v>
                </c:pt>
                <c:pt idx="467">
                  <c:v>463.72877199933811</c:v>
                </c:pt>
                <c:pt idx="468">
                  <c:v>463.22939110289479</c:v>
                </c:pt>
                <c:pt idx="469">
                  <c:v>463.52176064588997</c:v>
                </c:pt>
                <c:pt idx="470">
                  <c:v>464.88343382306738</c:v>
                </c:pt>
                <c:pt idx="471">
                  <c:v>465.69990749855731</c:v>
                </c:pt>
                <c:pt idx="472">
                  <c:v>467.8035501187158</c:v>
                </c:pt>
                <c:pt idx="473">
                  <c:v>467.03237925999218</c:v>
                </c:pt>
                <c:pt idx="474">
                  <c:v>467.56366423541806</c:v>
                </c:pt>
                <c:pt idx="475">
                  <c:v>468.86762072185599</c:v>
                </c:pt>
                <c:pt idx="476">
                  <c:v>469.61654694624269</c:v>
                </c:pt>
                <c:pt idx="477">
                  <c:v>471.31645276872149</c:v>
                </c:pt>
                <c:pt idx="478">
                  <c:v>472.33035557651061</c:v>
                </c:pt>
                <c:pt idx="479">
                  <c:v>475.03632687053982</c:v>
                </c:pt>
                <c:pt idx="480">
                  <c:v>477.84981023025307</c:v>
                </c:pt>
                <c:pt idx="481">
                  <c:v>478.33175953960489</c:v>
                </c:pt>
                <c:pt idx="482">
                  <c:v>479.79939788705758</c:v>
                </c:pt>
                <c:pt idx="483">
                  <c:v>479.77432866525629</c:v>
                </c:pt>
                <c:pt idx="484">
                  <c:v>480.86578584290612</c:v>
                </c:pt>
                <c:pt idx="485">
                  <c:v>480.32262309840405</c:v>
                </c:pt>
                <c:pt idx="486">
                  <c:v>482.01811470438548</c:v>
                </c:pt>
                <c:pt idx="487">
                  <c:v>484.96411002574905</c:v>
                </c:pt>
                <c:pt idx="488">
                  <c:v>485.00300740988905</c:v>
                </c:pt>
                <c:pt idx="489">
                  <c:v>487.08152741003579</c:v>
                </c:pt>
                <c:pt idx="490">
                  <c:v>487.77110551271409</c:v>
                </c:pt>
                <c:pt idx="491">
                  <c:v>490.24710905768137</c:v>
                </c:pt>
                <c:pt idx="492">
                  <c:v>491.77067471440915</c:v>
                </c:pt>
                <c:pt idx="493">
                  <c:v>493.60325044544425</c:v>
                </c:pt>
                <c:pt idx="494">
                  <c:v>493.78253466678638</c:v>
                </c:pt>
                <c:pt idx="495">
                  <c:v>495.09639099844964</c:v>
                </c:pt>
                <c:pt idx="496">
                  <c:v>495.49097223375452</c:v>
                </c:pt>
                <c:pt idx="497">
                  <c:v>496.33074001290521</c:v>
                </c:pt>
                <c:pt idx="498">
                  <c:v>497.4017776016953</c:v>
                </c:pt>
                <c:pt idx="499">
                  <c:v>498.09038650482341</c:v>
                </c:pt>
                <c:pt idx="500">
                  <c:v>498.75079590507528</c:v>
                </c:pt>
                <c:pt idx="501">
                  <c:v>498.76481384172962</c:v>
                </c:pt>
                <c:pt idx="502">
                  <c:v>498.92872474750561</c:v>
                </c:pt>
                <c:pt idx="503">
                  <c:v>501.52456680751766</c:v>
                </c:pt>
                <c:pt idx="504">
                  <c:v>501.97693523547827</c:v>
                </c:pt>
                <c:pt idx="505">
                  <c:v>502.30936838251091</c:v>
                </c:pt>
                <c:pt idx="506">
                  <c:v>502.12892509579024</c:v>
                </c:pt>
                <c:pt idx="507">
                  <c:v>504.07233031104039</c:v>
                </c:pt>
                <c:pt idx="508">
                  <c:v>506.52989651464594</c:v>
                </c:pt>
                <c:pt idx="509">
                  <c:v>506.90759892488722</c:v>
                </c:pt>
                <c:pt idx="510">
                  <c:v>505.81316912439826</c:v>
                </c:pt>
                <c:pt idx="511">
                  <c:v>506.22655240410819</c:v>
                </c:pt>
                <c:pt idx="512">
                  <c:v>506.28534771002404</c:v>
                </c:pt>
                <c:pt idx="513">
                  <c:v>507.82541617394139</c:v>
                </c:pt>
                <c:pt idx="514">
                  <c:v>509.33057171254399</c:v>
                </c:pt>
                <c:pt idx="515">
                  <c:v>510.47653957661311</c:v>
                </c:pt>
                <c:pt idx="516">
                  <c:v>512.35198796399027</c:v>
                </c:pt>
                <c:pt idx="517">
                  <c:v>511.13096248715107</c:v>
                </c:pt>
                <c:pt idx="518">
                  <c:v>512.45570296681854</c:v>
                </c:pt>
                <c:pt idx="519">
                  <c:v>513.73494415938114</c:v>
                </c:pt>
                <c:pt idx="520">
                  <c:v>513.93727318453</c:v>
                </c:pt>
                <c:pt idx="521">
                  <c:v>516.26189280057588</c:v>
                </c:pt>
                <c:pt idx="522">
                  <c:v>515.57451506441691</c:v>
                </c:pt>
                <c:pt idx="523">
                  <c:v>515.71512999068705</c:v>
                </c:pt>
                <c:pt idx="524">
                  <c:v>516.75910387461636</c:v>
                </c:pt>
                <c:pt idx="525">
                  <c:v>517.65646897601391</c:v>
                </c:pt>
                <c:pt idx="526">
                  <c:v>518.93136719492475</c:v>
                </c:pt>
                <c:pt idx="527">
                  <c:v>522.02742697427732</c:v>
                </c:pt>
                <c:pt idx="528">
                  <c:v>523.21874554795727</c:v>
                </c:pt>
                <c:pt idx="529">
                  <c:v>523.58329707514326</c:v>
                </c:pt>
                <c:pt idx="530">
                  <c:v>524.54443965472103</c:v>
                </c:pt>
                <c:pt idx="531">
                  <c:v>525.422894463847</c:v>
                </c:pt>
                <c:pt idx="532">
                  <c:v>527.05530999705741</c:v>
                </c:pt>
                <c:pt idx="533">
                  <c:v>528.74367337945068</c:v>
                </c:pt>
                <c:pt idx="534">
                  <c:v>529.52782339605528</c:v>
                </c:pt>
                <c:pt idx="535">
                  <c:v>530.53369985119525</c:v>
                </c:pt>
                <c:pt idx="536">
                  <c:v>531.36511508207548</c:v>
                </c:pt>
                <c:pt idx="537">
                  <c:v>532.99825477018612</c:v>
                </c:pt>
                <c:pt idx="538">
                  <c:v>534.55624447354705</c:v>
                </c:pt>
                <c:pt idx="539">
                  <c:v>536.07932519961162</c:v>
                </c:pt>
                <c:pt idx="540">
                  <c:v>537.39793564535853</c:v>
                </c:pt>
                <c:pt idx="541">
                  <c:v>541.34712852255018</c:v>
                </c:pt>
                <c:pt idx="542">
                  <c:v>542.79391638444395</c:v>
                </c:pt>
                <c:pt idx="543">
                  <c:v>543.86178830886001</c:v>
                </c:pt>
                <c:pt idx="544">
                  <c:v>543.30272967035967</c:v>
                </c:pt>
                <c:pt idx="545">
                  <c:v>543.35156811999946</c:v>
                </c:pt>
                <c:pt idx="546">
                  <c:v>544.01533996746309</c:v>
                </c:pt>
                <c:pt idx="547">
                  <c:v>546.17093213003068</c:v>
                </c:pt>
                <c:pt idx="548">
                  <c:v>547.36459109146506</c:v>
                </c:pt>
                <c:pt idx="549">
                  <c:v>548.53046280664705</c:v>
                </c:pt>
                <c:pt idx="550">
                  <c:v>550.04539006800735</c:v>
                </c:pt>
                <c:pt idx="551">
                  <c:v>551.048440040429</c:v>
                </c:pt>
                <c:pt idx="552">
                  <c:v>551.11805715588628</c:v>
                </c:pt>
                <c:pt idx="553">
                  <c:v>551.40626898196888</c:v>
                </c:pt>
                <c:pt idx="554">
                  <c:v>551.57805445078941</c:v>
                </c:pt>
                <c:pt idx="555">
                  <c:v>552.65498211176623</c:v>
                </c:pt>
                <c:pt idx="556">
                  <c:v>554.50971693573524</c:v>
                </c:pt>
                <c:pt idx="557">
                  <c:v>556.3599681365065</c:v>
                </c:pt>
                <c:pt idx="558">
                  <c:v>558.44545902412995</c:v>
                </c:pt>
                <c:pt idx="559">
                  <c:v>559.44434541686121</c:v>
                </c:pt>
                <c:pt idx="560">
                  <c:v>560.95902314697446</c:v>
                </c:pt>
                <c:pt idx="561">
                  <c:v>562.09248304503126</c:v>
                </c:pt>
                <c:pt idx="562">
                  <c:v>563.25001268734661</c:v>
                </c:pt>
                <c:pt idx="563">
                  <c:v>565.70411056699311</c:v>
                </c:pt>
                <c:pt idx="564">
                  <c:v>567.06066729160466</c:v>
                </c:pt>
                <c:pt idx="565">
                  <c:v>567.36275936449567</c:v>
                </c:pt>
                <c:pt idx="566">
                  <c:v>568.73662864181301</c:v>
                </c:pt>
                <c:pt idx="567">
                  <c:v>569.71418095448848</c:v>
                </c:pt>
                <c:pt idx="568">
                  <c:v>570.33162466481872</c:v>
                </c:pt>
                <c:pt idx="569">
                  <c:v>569.83913242516292</c:v>
                </c:pt>
                <c:pt idx="570">
                  <c:v>572.47035106842145</c:v>
                </c:pt>
                <c:pt idx="571">
                  <c:v>574.56139038826245</c:v>
                </c:pt>
                <c:pt idx="572">
                  <c:v>574.96284859451168</c:v>
                </c:pt>
                <c:pt idx="573">
                  <c:v>576.13103799753958</c:v>
                </c:pt>
                <c:pt idx="574">
                  <c:v>575.57418343756547</c:v>
                </c:pt>
                <c:pt idx="575">
                  <c:v>576.406016341959</c:v>
                </c:pt>
                <c:pt idx="576">
                  <c:v>576.68656574926069</c:v>
                </c:pt>
                <c:pt idx="577">
                  <c:v>575.75399545141056</c:v>
                </c:pt>
                <c:pt idx="578">
                  <c:v>578.12805913520162</c:v>
                </c:pt>
                <c:pt idx="579">
                  <c:v>578.51488855489254</c:v>
                </c:pt>
                <c:pt idx="580">
                  <c:v>577.30213372746664</c:v>
                </c:pt>
                <c:pt idx="581">
                  <c:v>578.21007463006731</c:v>
                </c:pt>
                <c:pt idx="582">
                  <c:v>577.99504648963716</c:v>
                </c:pt>
                <c:pt idx="583">
                  <c:v>581.17669908079097</c:v>
                </c:pt>
                <c:pt idx="584">
                  <c:v>583.21017786577988</c:v>
                </c:pt>
                <c:pt idx="585">
                  <c:v>584.48444407397096</c:v>
                </c:pt>
                <c:pt idx="586">
                  <c:v>586.02125270905708</c:v>
                </c:pt>
                <c:pt idx="587">
                  <c:v>584.88929713426216</c:v>
                </c:pt>
                <c:pt idx="588">
                  <c:v>585.7515878723043</c:v>
                </c:pt>
                <c:pt idx="589">
                  <c:v>587.48069888679731</c:v>
                </c:pt>
                <c:pt idx="590">
                  <c:v>588.70320578375743</c:v>
                </c:pt>
                <c:pt idx="591">
                  <c:v>591.3914661451405</c:v>
                </c:pt>
                <c:pt idx="592">
                  <c:v>590.44726624764303</c:v>
                </c:pt>
                <c:pt idx="593">
                  <c:v>591.95777373175963</c:v>
                </c:pt>
                <c:pt idx="594">
                  <c:v>592.94012183252255</c:v>
                </c:pt>
                <c:pt idx="595">
                  <c:v>594.09846772501339</c:v>
                </c:pt>
                <c:pt idx="596">
                  <c:v>597.53165391683058</c:v>
                </c:pt>
                <c:pt idx="597">
                  <c:v>599.31362538134783</c:v>
                </c:pt>
                <c:pt idx="598">
                  <c:v>598.11859780539828</c:v>
                </c:pt>
                <c:pt idx="599">
                  <c:v>599.06846901533766</c:v>
                </c:pt>
                <c:pt idx="600">
                  <c:v>599.07400685879918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52-4FDC-99ED-4ED677AFA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322120"/>
        <c:axId val="875322440"/>
      </c:scatterChart>
      <c:valAx>
        <c:axId val="875322120"/>
        <c:scaling>
          <c:orientation val="minMax"/>
          <c:max val="650"/>
          <c:min val="0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440"/>
        <c:crosses val="autoZero"/>
        <c:crossBetween val="midCat"/>
      </c:valAx>
      <c:valAx>
        <c:axId val="875322440"/>
        <c:scaling>
          <c:orientation val="minMax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'AR(p)'!$E$21</c:f>
              <c:strCache>
                <c:ptCount val="1"/>
                <c:pt idx="0">
                  <c:v>AR(1) c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yVal>
            <c:numRef>
              <c:f>'AR(p)'!$E$22:$E$72</c:f>
              <c:numCache>
                <c:formatCode>0.000</c:formatCode>
                <c:ptCount val="51"/>
                <c:pt idx="0">
                  <c:v>0</c:v>
                </c:pt>
                <c:pt idx="1">
                  <c:v>1.0151145258589189</c:v>
                </c:pt>
                <c:pt idx="2">
                  <c:v>2.7965042535099975</c:v>
                </c:pt>
                <c:pt idx="3">
                  <c:v>3.3757431985212309</c:v>
                </c:pt>
                <c:pt idx="4">
                  <c:v>4.1931076630333326</c:v>
                </c:pt>
                <c:pt idx="5">
                  <c:v>5.2105740963813547</c:v>
                </c:pt>
                <c:pt idx="6">
                  <c:v>7.4476724435243264</c:v>
                </c:pt>
                <c:pt idx="7">
                  <c:v>11.686392160149621</c:v>
                </c:pt>
                <c:pt idx="8">
                  <c:v>15.059742736781097</c:v>
                </c:pt>
                <c:pt idx="9">
                  <c:v>18.18084932071184</c:v>
                </c:pt>
                <c:pt idx="10">
                  <c:v>21.769919702070535</c:v>
                </c:pt>
                <c:pt idx="11">
                  <c:v>27.834782483080527</c:v>
                </c:pt>
                <c:pt idx="12">
                  <c:v>34.347661460537552</c:v>
                </c:pt>
                <c:pt idx="13">
                  <c:v>43.651556182386813</c:v>
                </c:pt>
                <c:pt idx="14">
                  <c:v>52.173600271276882</c:v>
                </c:pt>
                <c:pt idx="15">
                  <c:v>63.892601025316438</c:v>
                </c:pt>
                <c:pt idx="16">
                  <c:v>77.297094992556723</c:v>
                </c:pt>
                <c:pt idx="17">
                  <c:v>93.878446906852531</c:v>
                </c:pt>
                <c:pt idx="18">
                  <c:v>114.4582038989947</c:v>
                </c:pt>
                <c:pt idx="19">
                  <c:v>139.33125052317737</c:v>
                </c:pt>
                <c:pt idx="20">
                  <c:v>167.09691700915107</c:v>
                </c:pt>
                <c:pt idx="21">
                  <c:v>201.74523627020483</c:v>
                </c:pt>
                <c:pt idx="22">
                  <c:v>244.59720873173427</c:v>
                </c:pt>
                <c:pt idx="23">
                  <c:v>295.48527992913228</c:v>
                </c:pt>
                <c:pt idx="24">
                  <c:v>355.0871060025666</c:v>
                </c:pt>
                <c:pt idx="25">
                  <c:v>426.35330068489549</c:v>
                </c:pt>
                <c:pt idx="26">
                  <c:v>512.91871492971757</c:v>
                </c:pt>
                <c:pt idx="27">
                  <c:v>616.25336121142266</c:v>
                </c:pt>
                <c:pt idx="28">
                  <c:v>739.77475828852084</c:v>
                </c:pt>
                <c:pt idx="29">
                  <c:v>888.71275489454865</c:v>
                </c:pt>
                <c:pt idx="30">
                  <c:v>1066.9991556702041</c:v>
                </c:pt>
                <c:pt idx="31">
                  <c:v>1282.5724439972296</c:v>
                </c:pt>
                <c:pt idx="32">
                  <c:v>1539.317160042375</c:v>
                </c:pt>
                <c:pt idx="33">
                  <c:v>1849.2428377922074</c:v>
                </c:pt>
                <c:pt idx="34">
                  <c:v>2218.8268856656564</c:v>
                </c:pt>
                <c:pt idx="35">
                  <c:v>2664.3917473661754</c:v>
                </c:pt>
                <c:pt idx="36">
                  <c:v>3198.0009519035821</c:v>
                </c:pt>
                <c:pt idx="37">
                  <c:v>3838.7093826601758</c:v>
                </c:pt>
                <c:pt idx="38">
                  <c:v>4607.9619323389134</c:v>
                </c:pt>
                <c:pt idx="39">
                  <c:v>5529.7538251130427</c:v>
                </c:pt>
                <c:pt idx="40">
                  <c:v>6637.3671248443316</c:v>
                </c:pt>
                <c:pt idx="41">
                  <c:v>7965.9302247714231</c:v>
                </c:pt>
                <c:pt idx="42">
                  <c:v>9561.2400233530625</c:v>
                </c:pt>
                <c:pt idx="43">
                  <c:v>11475.110652264209</c:v>
                </c:pt>
                <c:pt idx="44">
                  <c:v>13769.554470930356</c:v>
                </c:pt>
                <c:pt idx="45">
                  <c:v>16523.95667659082</c:v>
                </c:pt>
                <c:pt idx="46">
                  <c:v>19830.360351785144</c:v>
                </c:pt>
                <c:pt idx="47">
                  <c:v>23798.31722323702</c:v>
                </c:pt>
                <c:pt idx="48">
                  <c:v>28558.996092134825</c:v>
                </c:pt>
                <c:pt idx="49">
                  <c:v>34272.110886172253</c:v>
                </c:pt>
                <c:pt idx="50">
                  <c:v>41127.298009704828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93E-4EC6-891D-8BA853A72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322120"/>
        <c:axId val="875322440"/>
      </c:scatterChart>
      <c:valAx>
        <c:axId val="875322120"/>
        <c:scaling>
          <c:orientation val="minMax"/>
          <c:max val="650"/>
          <c:min val="0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440"/>
        <c:crosses val="autoZero"/>
        <c:crossBetween val="midCat"/>
      </c:valAx>
      <c:valAx>
        <c:axId val="875322440"/>
        <c:scaling>
          <c:orientation val="minMax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'AR(p)'!$F$21</c:f>
              <c:strCache>
                <c:ptCount val="1"/>
                <c:pt idx="0">
                  <c:v>AR(2) 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yVal>
            <c:numRef>
              <c:f>'AR(p)'!$F$22:$F$622</c:f>
              <c:numCache>
                <c:formatCode>0.000</c:formatCode>
                <c:ptCount val="601"/>
                <c:pt idx="0">
                  <c:v>0</c:v>
                </c:pt>
                <c:pt idx="1">
                  <c:v>1.0151145258589189</c:v>
                </c:pt>
                <c:pt idx="2">
                  <c:v>3.50708442161124</c:v>
                </c:pt>
                <c:pt idx="3">
                  <c:v>5.7596442768389728</c:v>
                </c:pt>
                <c:pt idx="4">
                  <c:v>7.894093127135676</c:v>
                </c:pt>
                <c:pt idx="5">
                  <c:v>9.936345550375675</c:v>
                </c:pt>
                <c:pt idx="6">
                  <c:v>12.890415327887018</c:v>
                </c:pt>
                <c:pt idx="7">
                  <c:v>18.198899900063903</c:v>
                </c:pt>
                <c:pt idx="8">
                  <c:v>23.883704006345777</c:v>
                </c:pt>
                <c:pt idx="9">
                  <c:v>28.927196739573347</c:v>
                </c:pt>
                <c:pt idx="10">
                  <c:v>33.180403676631023</c:v>
                </c:pt>
                <c:pt idx="11">
                  <c:v>38.429896793183076</c:v>
                </c:pt>
                <c:pt idx="12">
                  <c:v>43.768559042154536</c:v>
                </c:pt>
                <c:pt idx="13">
                  <c:v>50.623418528038762</c:v>
                </c:pt>
                <c:pt idx="14">
                  <c:v>56.146839327325722</c:v>
                </c:pt>
                <c:pt idx="15">
                  <c:v>61.895964561187775</c:v>
                </c:pt>
                <c:pt idx="16">
                  <c:v>67.134682640567362</c:v>
                </c:pt>
                <c:pt idx="17">
                  <c:v>72.352502182181581</c:v>
                </c:pt>
                <c:pt idx="18">
                  <c:v>78.18126055400036</c:v>
                </c:pt>
                <c:pt idx="19">
                  <c:v>84.685023911199195</c:v>
                </c:pt>
                <c:pt idx="20">
                  <c:v>89.656014708476363</c:v>
                </c:pt>
                <c:pt idx="21">
                  <c:v>94.511992046137365</c:v>
                </c:pt>
                <c:pt idx="22">
                  <c:v>100.48873671043597</c:v>
                </c:pt>
                <c:pt idx="23">
                  <c:v>106.89131643889453</c:v>
                </c:pt>
                <c:pt idx="24">
                  <c:v>112.15352091501076</c:v>
                </c:pt>
                <c:pt idx="25">
                  <c:v>116.06936526094201</c:v>
                </c:pt>
                <c:pt idx="26">
                  <c:v>119.76684407097298</c:v>
                </c:pt>
                <c:pt idx="27">
                  <c:v>122.68478464315312</c:v>
                </c:pt>
                <c:pt idx="28">
                  <c:v>124.38398755221911</c:v>
                </c:pt>
                <c:pt idx="29">
                  <c:v>125.66946727227061</c:v>
                </c:pt>
                <c:pt idx="30">
                  <c:v>126.12640894154039</c:v>
                </c:pt>
                <c:pt idx="31">
                  <c:v>127.45441896414505</c:v>
                </c:pt>
                <c:pt idx="32">
                  <c:v>127.61859114077339</c:v>
                </c:pt>
                <c:pt idx="33">
                  <c:v>128.55404765145488</c:v>
                </c:pt>
                <c:pt idx="34">
                  <c:v>127.85525291466807</c:v>
                </c:pt>
                <c:pt idx="35">
                  <c:v>127.74028174243321</c:v>
                </c:pt>
                <c:pt idx="36">
                  <c:v>127.08911022244675</c:v>
                </c:pt>
                <c:pt idx="37">
                  <c:v>126.33389341291205</c:v>
                </c:pt>
                <c:pt idx="38">
                  <c:v>125.89398032880862</c:v>
                </c:pt>
                <c:pt idx="39">
                  <c:v>124.43422592533307</c:v>
                </c:pt>
                <c:pt idx="40">
                  <c:v>123.52404186759694</c:v>
                </c:pt>
                <c:pt idx="41">
                  <c:v>122.5502089146065</c:v>
                </c:pt>
                <c:pt idx="42">
                  <c:v>122.56227246559334</c:v>
                </c:pt>
                <c:pt idx="43">
                  <c:v>122.9702518128715</c:v>
                </c:pt>
                <c:pt idx="44">
                  <c:v>121.53349871406958</c:v>
                </c:pt>
                <c:pt idx="45">
                  <c:v>119.50202988141254</c:v>
                </c:pt>
                <c:pt idx="46">
                  <c:v>118.07071282104091</c:v>
                </c:pt>
                <c:pt idx="47">
                  <c:v>117.4723082627383</c:v>
                </c:pt>
                <c:pt idx="48">
                  <c:v>116.76846128245711</c:v>
                </c:pt>
                <c:pt idx="49">
                  <c:v>116.27585152804564</c:v>
                </c:pt>
                <c:pt idx="50">
                  <c:v>115.42976443437949</c:v>
                </c:pt>
                <c:pt idx="51">
                  <c:v>115.49754332184096</c:v>
                </c:pt>
                <c:pt idx="52">
                  <c:v>113.66335126115449</c:v>
                </c:pt>
                <c:pt idx="53">
                  <c:v>112.45506239160291</c:v>
                </c:pt>
                <c:pt idx="54">
                  <c:v>109.12783645162388</c:v>
                </c:pt>
                <c:pt idx="55">
                  <c:v>104.15302109336307</c:v>
                </c:pt>
                <c:pt idx="56">
                  <c:v>100.42599339434466</c:v>
                </c:pt>
                <c:pt idx="57">
                  <c:v>97.573279088813948</c:v>
                </c:pt>
                <c:pt idx="58">
                  <c:v>94.002247745951166</c:v>
                </c:pt>
                <c:pt idx="59">
                  <c:v>91.112577288436441</c:v>
                </c:pt>
                <c:pt idx="60">
                  <c:v>88.670397530952599</c:v>
                </c:pt>
                <c:pt idx="61">
                  <c:v>86.403974202063665</c:v>
                </c:pt>
                <c:pt idx="62">
                  <c:v>84.733525399901993</c:v>
                </c:pt>
                <c:pt idx="63">
                  <c:v>83.821185255272908</c:v>
                </c:pt>
                <c:pt idx="64">
                  <c:v>83.943037319371811</c:v>
                </c:pt>
                <c:pt idx="65">
                  <c:v>85.042624011209384</c:v>
                </c:pt>
                <c:pt idx="66">
                  <c:v>84.378225320758617</c:v>
                </c:pt>
                <c:pt idx="67">
                  <c:v>83.540106015160205</c:v>
                </c:pt>
                <c:pt idx="68">
                  <c:v>83.213833750486344</c:v>
                </c:pt>
                <c:pt idx="69">
                  <c:v>84.385699346548648</c:v>
                </c:pt>
                <c:pt idx="70">
                  <c:v>85.411200484508228</c:v>
                </c:pt>
                <c:pt idx="71">
                  <c:v>88.764542135366497</c:v>
                </c:pt>
                <c:pt idx="72">
                  <c:v>90.128454686338372</c:v>
                </c:pt>
                <c:pt idx="73">
                  <c:v>93.766844476223312</c:v>
                </c:pt>
                <c:pt idx="74">
                  <c:v>99.590893152286611</c:v>
                </c:pt>
                <c:pt idx="75">
                  <c:v>104.19940633081453</c:v>
                </c:pt>
                <c:pt idx="76">
                  <c:v>106.82000422924735</c:v>
                </c:pt>
                <c:pt idx="77">
                  <c:v>107.72513112997372</c:v>
                </c:pt>
                <c:pt idx="78">
                  <c:v>106.44187322990501</c:v>
                </c:pt>
                <c:pt idx="79">
                  <c:v>104.33986703580223</c:v>
                </c:pt>
                <c:pt idx="80">
                  <c:v>102.05304006363512</c:v>
                </c:pt>
                <c:pt idx="81">
                  <c:v>99.023586431027084</c:v>
                </c:pt>
                <c:pt idx="82">
                  <c:v>97.730741227721154</c:v>
                </c:pt>
                <c:pt idx="83">
                  <c:v>95.041902602254396</c:v>
                </c:pt>
                <c:pt idx="84">
                  <c:v>91.326556859758895</c:v>
                </c:pt>
                <c:pt idx="85">
                  <c:v>87.972961246341043</c:v>
                </c:pt>
                <c:pt idx="86">
                  <c:v>83.708554552768859</c:v>
                </c:pt>
                <c:pt idx="87">
                  <c:v>78.465779783365974</c:v>
                </c:pt>
                <c:pt idx="88">
                  <c:v>73.390567162335785</c:v>
                </c:pt>
                <c:pt idx="89">
                  <c:v>68.041885703701013</c:v>
                </c:pt>
                <c:pt idx="90">
                  <c:v>61.665124569469057</c:v>
                </c:pt>
                <c:pt idx="91">
                  <c:v>53.948495253036079</c:v>
                </c:pt>
                <c:pt idx="92">
                  <c:v>46.795263676629929</c:v>
                </c:pt>
                <c:pt idx="93">
                  <c:v>40.250921176228516</c:v>
                </c:pt>
                <c:pt idx="94">
                  <c:v>33.421048555726813</c:v>
                </c:pt>
                <c:pt idx="95">
                  <c:v>27.787410164830487</c:v>
                </c:pt>
                <c:pt idx="96">
                  <c:v>24.185761403876398</c:v>
                </c:pt>
                <c:pt idx="97">
                  <c:v>22.780429029075844</c:v>
                </c:pt>
                <c:pt idx="98">
                  <c:v>22.775838778299697</c:v>
                </c:pt>
                <c:pt idx="99">
                  <c:v>24.571564348988137</c:v>
                </c:pt>
                <c:pt idx="100">
                  <c:v>26.75758476169403</c:v>
                </c:pt>
                <c:pt idx="101">
                  <c:v>29.097895668984144</c:v>
                </c:pt>
                <c:pt idx="102">
                  <c:v>31.638849903858933</c:v>
                </c:pt>
                <c:pt idx="103">
                  <c:v>33.796183757741339</c:v>
                </c:pt>
                <c:pt idx="104">
                  <c:v>36.908965026574336</c:v>
                </c:pt>
                <c:pt idx="105">
                  <c:v>41.614284070107352</c:v>
                </c:pt>
                <c:pt idx="106">
                  <c:v>44.584343946113734</c:v>
                </c:pt>
                <c:pt idx="107">
                  <c:v>46.01132844405344</c:v>
                </c:pt>
                <c:pt idx="108">
                  <c:v>47.927394566293252</c:v>
                </c:pt>
                <c:pt idx="109">
                  <c:v>49.824759614215331</c:v>
                </c:pt>
                <c:pt idx="110">
                  <c:v>51.578386690491463</c:v>
                </c:pt>
                <c:pt idx="111">
                  <c:v>53.432921098719234</c:v>
                </c:pt>
                <c:pt idx="112">
                  <c:v>55.890675555769732</c:v>
                </c:pt>
                <c:pt idx="113">
                  <c:v>59.281281303631935</c:v>
                </c:pt>
                <c:pt idx="114">
                  <c:v>62.076389458424288</c:v>
                </c:pt>
                <c:pt idx="115">
                  <c:v>65.301890107501848</c:v>
                </c:pt>
                <c:pt idx="116">
                  <c:v>67.223679991269606</c:v>
                </c:pt>
                <c:pt idx="117">
                  <c:v>69.525587384397809</c:v>
                </c:pt>
                <c:pt idx="118">
                  <c:v>72.763771658685812</c:v>
                </c:pt>
                <c:pt idx="119">
                  <c:v>76.272708935881226</c:v>
                </c:pt>
                <c:pt idx="120">
                  <c:v>79.910714729698611</c:v>
                </c:pt>
                <c:pt idx="121">
                  <c:v>83.338263699167584</c:v>
                </c:pt>
                <c:pt idx="122">
                  <c:v>85.59949756536156</c:v>
                </c:pt>
                <c:pt idx="123">
                  <c:v>88.963291769677554</c:v>
                </c:pt>
                <c:pt idx="124">
                  <c:v>91.869588731321045</c:v>
                </c:pt>
                <c:pt idx="125">
                  <c:v>94.437179994995859</c:v>
                </c:pt>
                <c:pt idx="126">
                  <c:v>96.654394875658753</c:v>
                </c:pt>
                <c:pt idx="127">
                  <c:v>98.175111701761793</c:v>
                </c:pt>
                <c:pt idx="128">
                  <c:v>99.149478031298756</c:v>
                </c:pt>
                <c:pt idx="129">
                  <c:v>99.412780798772971</c:v>
                </c:pt>
                <c:pt idx="130">
                  <c:v>100.53576468557709</c:v>
                </c:pt>
                <c:pt idx="131">
                  <c:v>100.8684012495718</c:v>
                </c:pt>
                <c:pt idx="132">
                  <c:v>99.943470467872444</c:v>
                </c:pt>
                <c:pt idx="133">
                  <c:v>99.390430620019956</c:v>
                </c:pt>
                <c:pt idx="134">
                  <c:v>97.70222857582371</c:v>
                </c:pt>
                <c:pt idx="135">
                  <c:v>94.400476669678199</c:v>
                </c:pt>
                <c:pt idx="136">
                  <c:v>90.994173206961761</c:v>
                </c:pt>
                <c:pt idx="137">
                  <c:v>88.534128902333578</c:v>
                </c:pt>
                <c:pt idx="138">
                  <c:v>85.910610284868426</c:v>
                </c:pt>
                <c:pt idx="139">
                  <c:v>81.890509237000643</c:v>
                </c:pt>
                <c:pt idx="140">
                  <c:v>79.519900870414048</c:v>
                </c:pt>
                <c:pt idx="141">
                  <c:v>77.992972492331532</c:v>
                </c:pt>
                <c:pt idx="142">
                  <c:v>77.403657126158436</c:v>
                </c:pt>
                <c:pt idx="143">
                  <c:v>76.795007987273706</c:v>
                </c:pt>
                <c:pt idx="144">
                  <c:v>76.270446810249936</c:v>
                </c:pt>
                <c:pt idx="145">
                  <c:v>75.29768148191782</c:v>
                </c:pt>
                <c:pt idx="146">
                  <c:v>73.188320873818924</c:v>
                </c:pt>
                <c:pt idx="147">
                  <c:v>71.844259347446311</c:v>
                </c:pt>
                <c:pt idx="148">
                  <c:v>71.333263150991939</c:v>
                </c:pt>
                <c:pt idx="149">
                  <c:v>71.708706342367861</c:v>
                </c:pt>
                <c:pt idx="150">
                  <c:v>73.015089271324584</c:v>
                </c:pt>
                <c:pt idx="151">
                  <c:v>74.381225405250504</c:v>
                </c:pt>
                <c:pt idx="152">
                  <c:v>75.383584908539603</c:v>
                </c:pt>
                <c:pt idx="153">
                  <c:v>77.317206951230943</c:v>
                </c:pt>
                <c:pt idx="154">
                  <c:v>79.84956144673113</c:v>
                </c:pt>
                <c:pt idx="155">
                  <c:v>83.028936817552506</c:v>
                </c:pt>
                <c:pt idx="156">
                  <c:v>86.757506059475645</c:v>
                </c:pt>
                <c:pt idx="157">
                  <c:v>90.866079232316338</c:v>
                </c:pt>
                <c:pt idx="158">
                  <c:v>94.392289077420884</c:v>
                </c:pt>
                <c:pt idx="159">
                  <c:v>98.268005372286183</c:v>
                </c:pt>
                <c:pt idx="160">
                  <c:v>101.86768207078397</c:v>
                </c:pt>
                <c:pt idx="161">
                  <c:v>105.64442510503972</c:v>
                </c:pt>
                <c:pt idx="162">
                  <c:v>108.12661470700294</c:v>
                </c:pt>
                <c:pt idx="163">
                  <c:v>111.2690491570616</c:v>
                </c:pt>
                <c:pt idx="164">
                  <c:v>114.10356106726502</c:v>
                </c:pt>
                <c:pt idx="165">
                  <c:v>117.28260201605613</c:v>
                </c:pt>
                <c:pt idx="166">
                  <c:v>119.18757285879529</c:v>
                </c:pt>
                <c:pt idx="167">
                  <c:v>122.67541656331237</c:v>
                </c:pt>
                <c:pt idx="168">
                  <c:v>126.97702440085892</c:v>
                </c:pt>
                <c:pt idx="169">
                  <c:v>129.84468540347828</c:v>
                </c:pt>
                <c:pt idx="170">
                  <c:v>132.15693383490819</c:v>
                </c:pt>
                <c:pt idx="171">
                  <c:v>133.51392641787842</c:v>
                </c:pt>
                <c:pt idx="172">
                  <c:v>133.87286397521828</c:v>
                </c:pt>
                <c:pt idx="173">
                  <c:v>134.19438133912877</c:v>
                </c:pt>
                <c:pt idx="174">
                  <c:v>132.92636414584018</c:v>
                </c:pt>
                <c:pt idx="175">
                  <c:v>130.41822753056962</c:v>
                </c:pt>
                <c:pt idx="176">
                  <c:v>126.79874416256727</c:v>
                </c:pt>
                <c:pt idx="177">
                  <c:v>124.69983121613264</c:v>
                </c:pt>
                <c:pt idx="178">
                  <c:v>121.03638772629655</c:v>
                </c:pt>
                <c:pt idx="179">
                  <c:v>117.26320982499325</c:v>
                </c:pt>
                <c:pt idx="180">
                  <c:v>113.36991854176767</c:v>
                </c:pt>
                <c:pt idx="181">
                  <c:v>110.78448130385169</c:v>
                </c:pt>
                <c:pt idx="182">
                  <c:v>106.82618425834413</c:v>
                </c:pt>
                <c:pt idx="183">
                  <c:v>103.11438837477448</c:v>
                </c:pt>
                <c:pt idx="184">
                  <c:v>99.57605867477406</c:v>
                </c:pt>
                <c:pt idx="185">
                  <c:v>95.691465143787724</c:v>
                </c:pt>
                <c:pt idx="186">
                  <c:v>91.424865055108114</c:v>
                </c:pt>
                <c:pt idx="187">
                  <c:v>87.540311636490912</c:v>
                </c:pt>
                <c:pt idx="188">
                  <c:v>84.849948614051087</c:v>
                </c:pt>
                <c:pt idx="189">
                  <c:v>82.072340022559132</c:v>
                </c:pt>
                <c:pt idx="190">
                  <c:v>78.329858549612922</c:v>
                </c:pt>
                <c:pt idx="191">
                  <c:v>75.24135102660135</c:v>
                </c:pt>
                <c:pt idx="192">
                  <c:v>73.433230322326821</c:v>
                </c:pt>
                <c:pt idx="193">
                  <c:v>72.629961639440964</c:v>
                </c:pt>
                <c:pt idx="194">
                  <c:v>72.584409522997149</c:v>
                </c:pt>
                <c:pt idx="195">
                  <c:v>73.863638112475599</c:v>
                </c:pt>
                <c:pt idx="196">
                  <c:v>74.492051788645497</c:v>
                </c:pt>
                <c:pt idx="197">
                  <c:v>75.784475682981935</c:v>
                </c:pt>
                <c:pt idx="198">
                  <c:v>78.6112296711987</c:v>
                </c:pt>
                <c:pt idx="199">
                  <c:v>81.921236173427829</c:v>
                </c:pt>
                <c:pt idx="200">
                  <c:v>84.690125538320899</c:v>
                </c:pt>
                <c:pt idx="201">
                  <c:v>87.254341588987202</c:v>
                </c:pt>
                <c:pt idx="202">
                  <c:v>91.104530616189081</c:v>
                </c:pt>
                <c:pt idx="203">
                  <c:v>95.979150657278026</c:v>
                </c:pt>
                <c:pt idx="204">
                  <c:v>100.39313924455965</c:v>
                </c:pt>
                <c:pt idx="205">
                  <c:v>104.06196715248755</c:v>
                </c:pt>
                <c:pt idx="206">
                  <c:v>106.9540209224901</c:v>
                </c:pt>
                <c:pt idx="207">
                  <c:v>110.16346993587679</c:v>
                </c:pt>
                <c:pt idx="208">
                  <c:v>113.18068036818947</c:v>
                </c:pt>
                <c:pt idx="209">
                  <c:v>116.44763614756363</c:v>
                </c:pt>
                <c:pt idx="210">
                  <c:v>119.50594936174058</c:v>
                </c:pt>
                <c:pt idx="211">
                  <c:v>120.62674823036109</c:v>
                </c:pt>
                <c:pt idx="212">
                  <c:v>122.15930341609553</c:v>
                </c:pt>
                <c:pt idx="213">
                  <c:v>123.42320938866159</c:v>
                </c:pt>
                <c:pt idx="214">
                  <c:v>123.33449058404341</c:v>
                </c:pt>
                <c:pt idx="215">
                  <c:v>125.16150602566711</c:v>
                </c:pt>
                <c:pt idx="216">
                  <c:v>126.28897558574837</c:v>
                </c:pt>
                <c:pt idx="217">
                  <c:v>128.23913252827219</c:v>
                </c:pt>
                <c:pt idx="218">
                  <c:v>129.54938618998619</c:v>
                </c:pt>
                <c:pt idx="219">
                  <c:v>129.517847979045</c:v>
                </c:pt>
                <c:pt idx="220">
                  <c:v>130.26502428722841</c:v>
                </c:pt>
                <c:pt idx="221">
                  <c:v>131.68740670728798</c:v>
                </c:pt>
                <c:pt idx="222">
                  <c:v>133.47305253418841</c:v>
                </c:pt>
                <c:pt idx="223">
                  <c:v>133.86127261944085</c:v>
                </c:pt>
                <c:pt idx="224">
                  <c:v>133.2679835419782</c:v>
                </c:pt>
                <c:pt idx="225">
                  <c:v>133.08599136856589</c:v>
                </c:pt>
                <c:pt idx="226">
                  <c:v>131.15313616866266</c:v>
                </c:pt>
                <c:pt idx="227">
                  <c:v>129.739852427475</c:v>
                </c:pt>
                <c:pt idx="228">
                  <c:v>126.30990878002228</c:v>
                </c:pt>
                <c:pt idx="229">
                  <c:v>123.27100667997806</c:v>
                </c:pt>
                <c:pt idx="230">
                  <c:v>121.28542984994139</c:v>
                </c:pt>
                <c:pt idx="231">
                  <c:v>119.27818319899218</c:v>
                </c:pt>
                <c:pt idx="232">
                  <c:v>115.14882509054614</c:v>
                </c:pt>
                <c:pt idx="233">
                  <c:v>112.27697499118487</c:v>
                </c:pt>
                <c:pt idx="234">
                  <c:v>110.46056128410767</c:v>
                </c:pt>
                <c:pt idx="235">
                  <c:v>108.54804367977029</c:v>
                </c:pt>
                <c:pt idx="236">
                  <c:v>107.89789145982665</c:v>
                </c:pt>
                <c:pt idx="237">
                  <c:v>107.15523288246422</c:v>
                </c:pt>
                <c:pt idx="238">
                  <c:v>107.00699983397628</c:v>
                </c:pt>
                <c:pt idx="239">
                  <c:v>105.22905561641974</c:v>
                </c:pt>
                <c:pt idx="240">
                  <c:v>102.86493592311619</c:v>
                </c:pt>
                <c:pt idx="241">
                  <c:v>100.49734420573147</c:v>
                </c:pt>
                <c:pt idx="242">
                  <c:v>98.209369256390715</c:v>
                </c:pt>
                <c:pt idx="243">
                  <c:v>96.458392121019301</c:v>
                </c:pt>
                <c:pt idx="244">
                  <c:v>96.319937433392354</c:v>
                </c:pt>
                <c:pt idx="245">
                  <c:v>96.511620456053706</c:v>
                </c:pt>
                <c:pt idx="246">
                  <c:v>98.007041189129197</c:v>
                </c:pt>
                <c:pt idx="247">
                  <c:v>98.230103714085814</c:v>
                </c:pt>
                <c:pt idx="248">
                  <c:v>98.742588126288624</c:v>
                </c:pt>
                <c:pt idx="249">
                  <c:v>99.118985011594347</c:v>
                </c:pt>
                <c:pt idx="250">
                  <c:v>98.196736558478904</c:v>
                </c:pt>
                <c:pt idx="251">
                  <c:v>97.728249759721706</c:v>
                </c:pt>
                <c:pt idx="252">
                  <c:v>95.959689293132726</c:v>
                </c:pt>
                <c:pt idx="253">
                  <c:v>94.402438880226939</c:v>
                </c:pt>
                <c:pt idx="254">
                  <c:v>92.464215193791674</c:v>
                </c:pt>
                <c:pt idx="255">
                  <c:v>91.689872818214354</c:v>
                </c:pt>
                <c:pt idx="256">
                  <c:v>92.2821809727931</c:v>
                </c:pt>
                <c:pt idx="257">
                  <c:v>91.840978992708585</c:v>
                </c:pt>
                <c:pt idx="258">
                  <c:v>90.531232077574558</c:v>
                </c:pt>
                <c:pt idx="259">
                  <c:v>90.826364862438638</c:v>
                </c:pt>
                <c:pt idx="260">
                  <c:v>92.327391384672964</c:v>
                </c:pt>
                <c:pt idx="261">
                  <c:v>94.933788921296795</c:v>
                </c:pt>
                <c:pt idx="262">
                  <c:v>97.171816280519593</c:v>
                </c:pt>
                <c:pt idx="263">
                  <c:v>101.814018779412</c:v>
                </c:pt>
                <c:pt idx="264">
                  <c:v>106.06231366064445</c:v>
                </c:pt>
                <c:pt idx="265">
                  <c:v>108.85211502955072</c:v>
                </c:pt>
                <c:pt idx="266">
                  <c:v>111.96269465417025</c:v>
                </c:pt>
                <c:pt idx="267">
                  <c:v>114.56213681700184</c:v>
                </c:pt>
                <c:pt idx="268">
                  <c:v>118.21366170761263</c:v>
                </c:pt>
                <c:pt idx="269">
                  <c:v>122.33058462721922</c:v>
                </c:pt>
                <c:pt idx="270">
                  <c:v>126.85780087251301</c:v>
                </c:pt>
                <c:pt idx="271">
                  <c:v>130.32861801065351</c:v>
                </c:pt>
                <c:pt idx="272">
                  <c:v>132.8703704294804</c:v>
                </c:pt>
                <c:pt idx="273">
                  <c:v>135.00410577123051</c:v>
                </c:pt>
                <c:pt idx="274">
                  <c:v>137.07185370348435</c:v>
                </c:pt>
                <c:pt idx="275">
                  <c:v>139.42459531644442</c:v>
                </c:pt>
                <c:pt idx="276">
                  <c:v>139.40994123206667</c:v>
                </c:pt>
                <c:pt idx="277">
                  <c:v>138.53040324443256</c:v>
                </c:pt>
                <c:pt idx="278">
                  <c:v>136.2765382334656</c:v>
                </c:pt>
                <c:pt idx="279">
                  <c:v>132.66659899999902</c:v>
                </c:pt>
                <c:pt idx="280">
                  <c:v>128.6563873263749</c:v>
                </c:pt>
                <c:pt idx="281">
                  <c:v>127.51245658240038</c:v>
                </c:pt>
                <c:pt idx="282">
                  <c:v>126.27743377267696</c:v>
                </c:pt>
                <c:pt idx="283">
                  <c:v>125.55461974794066</c:v>
                </c:pt>
                <c:pt idx="284">
                  <c:v>124.63492998315054</c:v>
                </c:pt>
                <c:pt idx="285">
                  <c:v>123.91919349813189</c:v>
                </c:pt>
                <c:pt idx="286">
                  <c:v>124.96037852824593</c:v>
                </c:pt>
                <c:pt idx="287">
                  <c:v>124.05690930622828</c:v>
                </c:pt>
                <c:pt idx="288">
                  <c:v>124.66105855822768</c:v>
                </c:pt>
                <c:pt idx="289">
                  <c:v>124.7089460143864</c:v>
                </c:pt>
                <c:pt idx="290">
                  <c:v>124.81975565821766</c:v>
                </c:pt>
                <c:pt idx="291">
                  <c:v>124.89472888582506</c:v>
                </c:pt>
                <c:pt idx="292">
                  <c:v>126.33674831833392</c:v>
                </c:pt>
                <c:pt idx="293">
                  <c:v>126.44406846659034</c:v>
                </c:pt>
                <c:pt idx="294">
                  <c:v>127.21890593825928</c:v>
                </c:pt>
                <c:pt idx="295">
                  <c:v>128.22215701492598</c:v>
                </c:pt>
                <c:pt idx="296">
                  <c:v>128.06077579154578</c:v>
                </c:pt>
                <c:pt idx="297">
                  <c:v>126.52113589282015</c:v>
                </c:pt>
                <c:pt idx="298">
                  <c:v>122.53095788963509</c:v>
                </c:pt>
                <c:pt idx="299">
                  <c:v>118.01264654843031</c:v>
                </c:pt>
                <c:pt idx="300">
                  <c:v>113.66877153093368</c:v>
                </c:pt>
                <c:pt idx="301">
                  <c:v>108.86155651939708</c:v>
                </c:pt>
                <c:pt idx="302">
                  <c:v>104.07381425330425</c:v>
                </c:pt>
                <c:pt idx="303">
                  <c:v>99.470560039815311</c:v>
                </c:pt>
                <c:pt idx="304">
                  <c:v>95.951495538560565</c:v>
                </c:pt>
                <c:pt idx="305">
                  <c:v>91.468907105940573</c:v>
                </c:pt>
                <c:pt idx="306">
                  <c:v>87.972252668569723</c:v>
                </c:pt>
                <c:pt idx="307">
                  <c:v>85.451957379350816</c:v>
                </c:pt>
                <c:pt idx="308">
                  <c:v>83.60948258661648</c:v>
                </c:pt>
                <c:pt idx="309">
                  <c:v>82.79462397607837</c:v>
                </c:pt>
                <c:pt idx="310">
                  <c:v>82.707684614447828</c:v>
                </c:pt>
                <c:pt idx="311">
                  <c:v>82.376047708990612</c:v>
                </c:pt>
                <c:pt idx="312">
                  <c:v>83.564661626665398</c:v>
                </c:pt>
                <c:pt idx="313">
                  <c:v>84.253255241766524</c:v>
                </c:pt>
                <c:pt idx="314">
                  <c:v>85.379710774860314</c:v>
                </c:pt>
                <c:pt idx="315">
                  <c:v>87.416788173197162</c:v>
                </c:pt>
                <c:pt idx="316">
                  <c:v>89.340194136635048</c:v>
                </c:pt>
                <c:pt idx="317">
                  <c:v>93.272090791721936</c:v>
                </c:pt>
                <c:pt idx="318">
                  <c:v>97.720027799923912</c:v>
                </c:pt>
                <c:pt idx="319">
                  <c:v>101.90595448903389</c:v>
                </c:pt>
                <c:pt idx="320">
                  <c:v>106.43651691917695</c:v>
                </c:pt>
                <c:pt idx="321">
                  <c:v>111.2369159234276</c:v>
                </c:pt>
                <c:pt idx="322">
                  <c:v>116.26825736616827</c:v>
                </c:pt>
                <c:pt idx="323">
                  <c:v>120.97640093535662</c:v>
                </c:pt>
                <c:pt idx="324">
                  <c:v>125.34562416850559</c:v>
                </c:pt>
                <c:pt idx="325">
                  <c:v>128.41903145899846</c:v>
                </c:pt>
                <c:pt idx="326">
                  <c:v>129.36403910107583</c:v>
                </c:pt>
                <c:pt idx="327">
                  <c:v>128.57535527614493</c:v>
                </c:pt>
                <c:pt idx="328">
                  <c:v>127.63403742377164</c:v>
                </c:pt>
                <c:pt idx="329">
                  <c:v>124.84405969248576</c:v>
                </c:pt>
                <c:pt idx="330">
                  <c:v>121.34689159569835</c:v>
                </c:pt>
                <c:pt idx="331">
                  <c:v>118.87409845305781</c:v>
                </c:pt>
                <c:pt idx="332">
                  <c:v>116.0592945918491</c:v>
                </c:pt>
                <c:pt idx="333">
                  <c:v>113.70533150093554</c:v>
                </c:pt>
                <c:pt idx="334">
                  <c:v>111.90438746587886</c:v>
                </c:pt>
                <c:pt idx="335">
                  <c:v>108.98784759432796</c:v>
                </c:pt>
                <c:pt idx="336">
                  <c:v>106.44333424525622</c:v>
                </c:pt>
                <c:pt idx="337">
                  <c:v>104.06148666068142</c:v>
                </c:pt>
                <c:pt idx="338">
                  <c:v>99.303787817730097</c:v>
                </c:pt>
                <c:pt idx="339">
                  <c:v>95.382640994151302</c:v>
                </c:pt>
                <c:pt idx="340">
                  <c:v>92.331896749938153</c:v>
                </c:pt>
                <c:pt idx="341">
                  <c:v>90.592879112194368</c:v>
                </c:pt>
                <c:pt idx="342">
                  <c:v>88.525729219633149</c:v>
                </c:pt>
                <c:pt idx="343">
                  <c:v>86.310305839267031</c:v>
                </c:pt>
                <c:pt idx="344">
                  <c:v>86.29897704726028</c:v>
                </c:pt>
                <c:pt idx="345">
                  <c:v>84.849533540274265</c:v>
                </c:pt>
                <c:pt idx="346">
                  <c:v>83.42538400768322</c:v>
                </c:pt>
                <c:pt idx="347">
                  <c:v>82.52939704593453</c:v>
                </c:pt>
                <c:pt idx="348">
                  <c:v>81.283320811695702</c:v>
                </c:pt>
                <c:pt idx="349">
                  <c:v>78.749002103706374</c:v>
                </c:pt>
                <c:pt idx="350">
                  <c:v>77.447593207392032</c:v>
                </c:pt>
                <c:pt idx="351">
                  <c:v>75.364100801974189</c:v>
                </c:pt>
                <c:pt idx="352">
                  <c:v>73.317043314391299</c:v>
                </c:pt>
                <c:pt idx="353">
                  <c:v>71.541484027694807</c:v>
                </c:pt>
                <c:pt idx="354">
                  <c:v>70.303750834985237</c:v>
                </c:pt>
                <c:pt idx="355">
                  <c:v>70.47387222171163</c:v>
                </c:pt>
                <c:pt idx="356">
                  <c:v>71.548361879601501</c:v>
                </c:pt>
                <c:pt idx="357">
                  <c:v>71.996180820628609</c:v>
                </c:pt>
                <c:pt idx="358">
                  <c:v>72.526091803975447</c:v>
                </c:pt>
                <c:pt idx="359">
                  <c:v>72.873599655333891</c:v>
                </c:pt>
                <c:pt idx="360">
                  <c:v>75.156338035354409</c:v>
                </c:pt>
                <c:pt idx="361">
                  <c:v>78.306392977865997</c:v>
                </c:pt>
                <c:pt idx="362">
                  <c:v>81.701535400483095</c:v>
                </c:pt>
                <c:pt idx="363">
                  <c:v>84.320426594117407</c:v>
                </c:pt>
                <c:pt idx="364">
                  <c:v>88.054804795977091</c:v>
                </c:pt>
                <c:pt idx="365">
                  <c:v>92.406886036831594</c:v>
                </c:pt>
                <c:pt idx="366">
                  <c:v>97.543464863100453</c:v>
                </c:pt>
                <c:pt idx="367">
                  <c:v>101.64517926593655</c:v>
                </c:pt>
                <c:pt idx="368">
                  <c:v>103.075938563576</c:v>
                </c:pt>
                <c:pt idx="369">
                  <c:v>103.69292132778084</c:v>
                </c:pt>
                <c:pt idx="370">
                  <c:v>103.21304862684519</c:v>
                </c:pt>
                <c:pt idx="371">
                  <c:v>103.10505535822088</c:v>
                </c:pt>
                <c:pt idx="372">
                  <c:v>103.8880958556297</c:v>
                </c:pt>
                <c:pt idx="373">
                  <c:v>104.855081470684</c:v>
                </c:pt>
                <c:pt idx="374">
                  <c:v>105.28971998573098</c:v>
                </c:pt>
                <c:pt idx="375">
                  <c:v>104.68092008229775</c:v>
                </c:pt>
                <c:pt idx="376">
                  <c:v>104.07424295668751</c:v>
                </c:pt>
                <c:pt idx="377">
                  <c:v>104.06932891114869</c:v>
                </c:pt>
                <c:pt idx="378">
                  <c:v>103.82591250766698</c:v>
                </c:pt>
                <c:pt idx="379">
                  <c:v>104.5928173482997</c:v>
                </c:pt>
                <c:pt idx="380">
                  <c:v>104.65212686125879</c:v>
                </c:pt>
                <c:pt idx="381">
                  <c:v>105.21879452771815</c:v>
                </c:pt>
                <c:pt idx="382">
                  <c:v>104.76825921226637</c:v>
                </c:pt>
                <c:pt idx="383">
                  <c:v>104.4915888515764</c:v>
                </c:pt>
                <c:pt idx="384">
                  <c:v>103.94220447157845</c:v>
                </c:pt>
                <c:pt idx="385">
                  <c:v>102.21800231114857</c:v>
                </c:pt>
                <c:pt idx="386">
                  <c:v>101.40367243592793</c:v>
                </c:pt>
                <c:pt idx="387">
                  <c:v>100.92804276496858</c:v>
                </c:pt>
                <c:pt idx="388">
                  <c:v>99.676626598436684</c:v>
                </c:pt>
                <c:pt idx="389">
                  <c:v>99.652960298436113</c:v>
                </c:pt>
                <c:pt idx="390">
                  <c:v>99.005970568434805</c:v>
                </c:pt>
                <c:pt idx="391">
                  <c:v>98.640113866537931</c:v>
                </c:pt>
                <c:pt idx="392">
                  <c:v>99.071516374134148</c:v>
                </c:pt>
                <c:pt idx="393">
                  <c:v>99.125764993756874</c:v>
                </c:pt>
                <c:pt idx="394">
                  <c:v>98.620408883304762</c:v>
                </c:pt>
                <c:pt idx="395">
                  <c:v>98.755050614857609</c:v>
                </c:pt>
                <c:pt idx="396">
                  <c:v>98.835113490805867</c:v>
                </c:pt>
                <c:pt idx="397">
                  <c:v>99.564485198319872</c:v>
                </c:pt>
                <c:pt idx="398">
                  <c:v>99.021155212577412</c:v>
                </c:pt>
                <c:pt idx="399">
                  <c:v>98.754526917737891</c:v>
                </c:pt>
                <c:pt idx="400">
                  <c:v>97.989203287620057</c:v>
                </c:pt>
                <c:pt idx="401">
                  <c:v>97.627937668156974</c:v>
                </c:pt>
                <c:pt idx="402">
                  <c:v>95.408847583278643</c:v>
                </c:pt>
                <c:pt idx="403">
                  <c:v>93.161243973548096</c:v>
                </c:pt>
                <c:pt idx="404">
                  <c:v>91.20669971378986</c:v>
                </c:pt>
                <c:pt idx="405">
                  <c:v>90.600476024411748</c:v>
                </c:pt>
                <c:pt idx="406">
                  <c:v>91.404531917943373</c:v>
                </c:pt>
                <c:pt idx="407">
                  <c:v>90.278504957057223</c:v>
                </c:pt>
                <c:pt idx="408">
                  <c:v>88.96908026718549</c:v>
                </c:pt>
                <c:pt idx="409">
                  <c:v>88.452726701421071</c:v>
                </c:pt>
                <c:pt idx="410">
                  <c:v>90.185931105268267</c:v>
                </c:pt>
                <c:pt idx="411">
                  <c:v>93.770956321427377</c:v>
                </c:pt>
                <c:pt idx="412">
                  <c:v>97.700728553895544</c:v>
                </c:pt>
                <c:pt idx="413">
                  <c:v>100.42718338899604</c:v>
                </c:pt>
                <c:pt idx="414">
                  <c:v>103.29694080594601</c:v>
                </c:pt>
                <c:pt idx="415">
                  <c:v>106.32384706968357</c:v>
                </c:pt>
                <c:pt idx="416">
                  <c:v>110.79611775428356</c:v>
                </c:pt>
                <c:pt idx="417">
                  <c:v>115.90847188152225</c:v>
                </c:pt>
                <c:pt idx="418">
                  <c:v>122.32463154399012</c:v>
                </c:pt>
                <c:pt idx="419">
                  <c:v>127.46102952395661</c:v>
                </c:pt>
                <c:pt idx="420">
                  <c:v>131.26902951178138</c:v>
                </c:pt>
                <c:pt idx="421">
                  <c:v>133.31261048782844</c:v>
                </c:pt>
                <c:pt idx="422">
                  <c:v>133.94384274333228</c:v>
                </c:pt>
                <c:pt idx="423">
                  <c:v>134.70880968593451</c:v>
                </c:pt>
                <c:pt idx="424">
                  <c:v>133.77952887846857</c:v>
                </c:pt>
                <c:pt idx="425">
                  <c:v>133.56145450123088</c:v>
                </c:pt>
                <c:pt idx="426">
                  <c:v>133.17489896002678</c:v>
                </c:pt>
                <c:pt idx="427">
                  <c:v>132.7206166641389</c:v>
                </c:pt>
                <c:pt idx="428">
                  <c:v>131.4384084783261</c:v>
                </c:pt>
                <c:pt idx="429">
                  <c:v>130.43780641535395</c:v>
                </c:pt>
                <c:pt idx="430">
                  <c:v>129.78411181414441</c:v>
                </c:pt>
                <c:pt idx="431">
                  <c:v>129.3537470269678</c:v>
                </c:pt>
                <c:pt idx="432">
                  <c:v>129.44861043358219</c:v>
                </c:pt>
                <c:pt idx="433">
                  <c:v>129.96689164622433</c:v>
                </c:pt>
                <c:pt idx="434">
                  <c:v>131.12244048560297</c:v>
                </c:pt>
                <c:pt idx="435">
                  <c:v>132.50606306913818</c:v>
                </c:pt>
                <c:pt idx="436">
                  <c:v>133.45091748884406</c:v>
                </c:pt>
                <c:pt idx="437">
                  <c:v>133.8204390929177</c:v>
                </c:pt>
                <c:pt idx="438">
                  <c:v>134.37373505359665</c:v>
                </c:pt>
                <c:pt idx="439">
                  <c:v>136.097488095519</c:v>
                </c:pt>
                <c:pt idx="440">
                  <c:v>137.05419577919645</c:v>
                </c:pt>
                <c:pt idx="441">
                  <c:v>136.69756176631805</c:v>
                </c:pt>
                <c:pt idx="442">
                  <c:v>135.92539236175853</c:v>
                </c:pt>
                <c:pt idx="443">
                  <c:v>135.29306595521859</c:v>
                </c:pt>
                <c:pt idx="444">
                  <c:v>134.35000015597063</c:v>
                </c:pt>
                <c:pt idx="445">
                  <c:v>133.88477951529487</c:v>
                </c:pt>
                <c:pt idx="446">
                  <c:v>133.42325944897772</c:v>
                </c:pt>
                <c:pt idx="447">
                  <c:v>132.85396707034101</c:v>
                </c:pt>
                <c:pt idx="448">
                  <c:v>130.46679523762572</c:v>
                </c:pt>
                <c:pt idx="449">
                  <c:v>128.11289859016836</c:v>
                </c:pt>
                <c:pt idx="450">
                  <c:v>124.59611281521678</c:v>
                </c:pt>
                <c:pt idx="451">
                  <c:v>120.98536361721493</c:v>
                </c:pt>
                <c:pt idx="452">
                  <c:v>117.55099624346629</c:v>
                </c:pt>
                <c:pt idx="453">
                  <c:v>114.14176021980076</c:v>
                </c:pt>
                <c:pt idx="454">
                  <c:v>110.73148714311074</c:v>
                </c:pt>
                <c:pt idx="455">
                  <c:v>107.42900892257714</c:v>
                </c:pt>
                <c:pt idx="456">
                  <c:v>103.29375496034778</c:v>
                </c:pt>
                <c:pt idx="457">
                  <c:v>100.40350679459775</c:v>
                </c:pt>
                <c:pt idx="458">
                  <c:v>99.185138264483086</c:v>
                </c:pt>
                <c:pt idx="459">
                  <c:v>95.278470606591895</c:v>
                </c:pt>
                <c:pt idx="460">
                  <c:v>91.513010344157337</c:v>
                </c:pt>
                <c:pt idx="461">
                  <c:v>87.801485588978878</c:v>
                </c:pt>
                <c:pt idx="462">
                  <c:v>84.771565022508582</c:v>
                </c:pt>
                <c:pt idx="463">
                  <c:v>81.257436344747745</c:v>
                </c:pt>
                <c:pt idx="464">
                  <c:v>77.631043260979084</c:v>
                </c:pt>
                <c:pt idx="465">
                  <c:v>75.557708853324868</c:v>
                </c:pt>
                <c:pt idx="466">
                  <c:v>74.161225019479218</c:v>
                </c:pt>
                <c:pt idx="467">
                  <c:v>72.045538599018116</c:v>
                </c:pt>
                <c:pt idx="468">
                  <c:v>68.900427673964998</c:v>
                </c:pt>
                <c:pt idx="469">
                  <c:v>65.641741998422162</c:v>
                </c:pt>
                <c:pt idx="470">
                  <c:v>63.381593790871378</c:v>
                </c:pt>
                <c:pt idx="471">
                  <c:v>61.507516659581341</c:v>
                </c:pt>
                <c:pt idx="472">
                  <c:v>61.290673923670106</c:v>
                </c:pt>
                <c:pt idx="473">
                  <c:v>59.709269436030525</c:v>
                </c:pt>
                <c:pt idx="474">
                  <c:v>58.204383633344065</c:v>
                </c:pt>
                <c:pt idx="475">
                  <c:v>57.55685020300389</c:v>
                </c:pt>
                <c:pt idx="476">
                  <c:v>57.140952503751009</c:v>
                </c:pt>
                <c:pt idx="477">
                  <c:v>57.890981894872162</c:v>
                </c:pt>
                <c:pt idx="478">
                  <c:v>59.008501629632775</c:v>
                </c:pt>
                <c:pt idx="479">
                  <c:v>62.141330865997787</c:v>
                </c:pt>
                <c:pt idx="480">
                  <c:v>67.184275522143182</c:v>
                </c:pt>
                <c:pt idx="481">
                  <c:v>71.58346171336585</c:v>
                </c:pt>
                <c:pt idx="482">
                  <c:v>76.338524877697509</c:v>
                </c:pt>
                <c:pt idx="483">
                  <c:v>79.877177886661059</c:v>
                </c:pt>
                <c:pt idx="484">
                  <c:v>83.390037523601123</c:v>
                </c:pt>
                <c:pt idx="485">
                  <c:v>85.209676673478469</c:v>
                </c:pt>
                <c:pt idx="486">
                  <c:v>87.708943139113458</c:v>
                </c:pt>
                <c:pt idx="487">
                  <c:v>92.052181512813732</c:v>
                </c:pt>
                <c:pt idx="488">
                  <c:v>95.122904001892849</c:v>
                </c:pt>
                <c:pt idx="489">
                  <c:v>99.044552427082621</c:v>
                </c:pt>
                <c:pt idx="490">
                  <c:v>102.31238507241277</c:v>
                </c:pt>
                <c:pt idx="491">
                  <c:v>106.73899247390635</c:v>
                </c:pt>
                <c:pt idx="492">
                  <c:v>111.22338094125419</c:v>
                </c:pt>
                <c:pt idx="493">
                  <c:v>116.02451636816325</c:v>
                </c:pt>
                <c:pt idx="494">
                  <c:v>119.41258866431096</c:v>
                </c:pt>
                <c:pt idx="495">
                  <c:v>122.61546489882549</c:v>
                </c:pt>
                <c:pt idx="496">
                  <c:v>124.69850885855031</c:v>
                </c:pt>
                <c:pt idx="497">
                  <c:v>126.18686155246506</c:v>
                </c:pt>
                <c:pt idx="498">
                  <c:v>127.35043147719288</c:v>
                </c:pt>
                <c:pt idx="499">
                  <c:v>127.82438469705136</c:v>
                </c:pt>
                <c:pt idx="500">
                  <c:v>127.63784768040391</c:v>
                </c:pt>
                <c:pt idx="501">
                  <c:v>126.20573845510498</c:v>
                </c:pt>
                <c:pt idx="502">
                  <c:v>123.80437258130789</c:v>
                </c:pt>
                <c:pt idx="503">
                  <c:v>122.97692797035147</c:v>
                </c:pt>
                <c:pt idx="504">
                  <c:v>121.4465525226382</c:v>
                </c:pt>
                <c:pt idx="505">
                  <c:v>119.17187848702537</c:v>
                </c:pt>
                <c:pt idx="506">
                  <c:v>115.72976304302672</c:v>
                </c:pt>
                <c:pt idx="507">
                  <c:v>113.38354557380785</c:v>
                </c:pt>
                <c:pt idx="508">
                  <c:v>112.57221842468611</c:v>
                </c:pt>
                <c:pt idx="509">
                  <c:v>111.08589094497974</c:v>
                </c:pt>
                <c:pt idx="510">
                  <c:v>107.52804422850818</c:v>
                </c:pt>
                <c:pt idx="511">
                  <c:v>103.62850655394389</c:v>
                </c:pt>
                <c:pt idx="512">
                  <c:v>99.102437510466771</c:v>
                </c:pt>
                <c:pt idx="513">
                  <c:v>95.532758769715258</c:v>
                </c:pt>
                <c:pt idx="514">
                  <c:v>92.834179066536834</c:v>
                </c:pt>
                <c:pt idx="515">
                  <c:v>90.596097610048204</c:v>
                </c:pt>
                <c:pt idx="516">
                  <c:v>89.528930895920212</c:v>
                </c:pt>
                <c:pt idx="517">
                  <c:v>86.441494400265313</c:v>
                </c:pt>
                <c:pt idx="518">
                  <c:v>84.092252724884176</c:v>
                </c:pt>
                <c:pt idx="519">
                  <c:v>82.392761465601112</c:v>
                </c:pt>
                <c:pt idx="520">
                  <c:v>80.224625830146351</c:v>
                </c:pt>
                <c:pt idx="521">
                  <c:v>79.773995759626914</c:v>
                </c:pt>
                <c:pt idx="522">
                  <c:v>77.878804701698954</c:v>
                </c:pt>
                <c:pt idx="523">
                  <c:v>75.516007718237631</c:v>
                </c:pt>
                <c:pt idx="524">
                  <c:v>73.654676270034784</c:v>
                </c:pt>
                <c:pt idx="525">
                  <c:v>72.121682990867441</c:v>
                </c:pt>
                <c:pt idx="526">
                  <c:v>71.280340495827346</c:v>
                </c:pt>
                <c:pt idx="527">
                  <c:v>72.8979751997352</c:v>
                </c:pt>
                <c:pt idx="528">
                  <c:v>74.832361601973943</c:v>
                </c:pt>
                <c:pt idx="529">
                  <c:v>76.208881139177436</c:v>
                </c:pt>
                <c:pt idx="530">
                  <c:v>77.660567686218599</c:v>
                </c:pt>
                <c:pt idx="531">
                  <c:v>79.083451576289818</c:v>
                </c:pt>
                <c:pt idx="532">
                  <c:v>81.219856933702118</c:v>
                </c:pt>
                <c:pt idx="533">
                  <c:v>84.04015062200358</c:v>
                </c:pt>
                <c:pt idx="534">
                  <c:v>86.550366388742447</c:v>
                </c:pt>
                <c:pt idx="535">
                  <c:v>88.975035527727357</c:v>
                </c:pt>
                <c:pt idx="536">
                  <c:v>91.123149319806501</c:v>
                </c:pt>
                <c:pt idx="537">
                  <c:v>93.79984106551116</c:v>
                </c:pt>
                <c:pt idx="538">
                  <c:v>96.855621846808205</c:v>
                </c:pt>
                <c:pt idx="539">
                  <c:v>100.19090686538497</c:v>
                </c:pt>
                <c:pt idx="540">
                  <c:v>103.54271760938286</c:v>
                </c:pt>
                <c:pt idx="541">
                  <c:v>109.50663108751873</c:v>
                </c:pt>
                <c:pt idx="542">
                  <c:v>115.28551390364096</c:v>
                </c:pt>
                <c:pt idx="543">
                  <c:v>120.45931405169183</c:v>
                </c:pt>
                <c:pt idx="544">
                  <c:v>123.4038204074008</c:v>
                </c:pt>
                <c:pt idx="545">
                  <c:v>124.8981214366618</c:v>
                </c:pt>
                <c:pt idx="546">
                  <c:v>125.67272600638636</c:v>
                </c:pt>
                <c:pt idx="547">
                  <c:v>127.27648106733938</c:v>
                </c:pt>
                <c:pt idx="548">
                  <c:v>128.6567923235676</c:v>
                </c:pt>
                <c:pt idx="549">
                  <c:v>129.79217935868161</c:v>
                </c:pt>
                <c:pt idx="550">
                  <c:v>131.04238702840888</c:v>
                </c:pt>
                <c:pt idx="551">
                  <c:v>131.87270210999824</c:v>
                </c:pt>
                <c:pt idx="552">
                  <c:v>131.37917892860179</c:v>
                </c:pt>
                <c:pt idx="553">
                  <c:v>129.90449287032763</c:v>
                </c:pt>
                <c:pt idx="554">
                  <c:v>127.43526909741537</c:v>
                </c:pt>
                <c:pt idx="555">
                  <c:v>124.99085043406787</c:v>
                </c:pt>
                <c:pt idx="556">
                  <c:v>123.37125577004997</c:v>
                </c:pt>
                <c:pt idx="557">
                  <c:v>122.51396326886447</c:v>
                </c:pt>
                <c:pt idx="558">
                  <c:v>122.59417834772042</c:v>
                </c:pt>
                <c:pt idx="559">
                  <c:v>122.44011867873333</c:v>
                </c:pt>
                <c:pt idx="560">
                  <c:v>122.59020092328099</c:v>
                </c:pt>
                <c:pt idx="561">
                  <c:v>122.63433365464329</c:v>
                </c:pt>
                <c:pt idx="562">
                  <c:v>122.60568074595184</c:v>
                </c:pt>
                <c:pt idx="563">
                  <c:v>123.80764767122962</c:v>
                </c:pt>
                <c:pt idx="564">
                  <c:v>125.01991782113166</c:v>
                </c:pt>
                <c:pt idx="565">
                  <c:v>125.17497655222222</c:v>
                </c:pt>
                <c:pt idx="566">
                  <c:v>125.43819950930973</c:v>
                </c:pt>
                <c:pt idx="567">
                  <c:v>125.40090271784175</c:v>
                </c:pt>
                <c:pt idx="568">
                  <c:v>124.73039732075769</c:v>
                </c:pt>
                <c:pt idx="569">
                  <c:v>122.38044119654774</c:v>
                </c:pt>
                <c:pt idx="570">
                  <c:v>121.64939535480967</c:v>
                </c:pt>
                <c:pt idx="571">
                  <c:v>121.85868900512087</c:v>
                </c:pt>
                <c:pt idx="572">
                  <c:v>121.23201754310207</c:v>
                </c:pt>
                <c:pt idx="573">
                  <c:v>120.61761574026177</c:v>
                </c:pt>
                <c:pt idx="574">
                  <c:v>118.2954793823004</c:v>
                </c:pt>
                <c:pt idx="575">
                  <c:v>115.831213407126</c:v>
                </c:pt>
                <c:pt idx="576">
                  <c:v>112.71096864294778</c:v>
                </c:pt>
                <c:pt idx="577">
                  <c:v>107.81186592326601</c:v>
                </c:pt>
                <c:pt idx="578">
                  <c:v>104.64962747291399</c:v>
                </c:pt>
                <c:pt idx="579">
                  <c:v>101.11232362805541</c:v>
                </c:pt>
                <c:pt idx="580">
                  <c:v>95.669499065527631</c:v>
                </c:pt>
                <c:pt idx="581">
                  <c:v>90.667774625572775</c:v>
                </c:pt>
                <c:pt idx="582">
                  <c:v>84.994499498528</c:v>
                </c:pt>
                <c:pt idx="583">
                  <c:v>82.163526729085774</c:v>
                </c:pt>
                <c:pt idx="584">
                  <c:v>80.799185026591346</c:v>
                </c:pt>
                <c:pt idx="585">
                  <c:v>80.023908435246497</c:v>
                </c:pt>
                <c:pt idx="586">
                  <c:v>80.054976287856277</c:v>
                </c:pt>
                <c:pt idx="587">
                  <c:v>78.150742696057719</c:v>
                </c:pt>
                <c:pt idx="588">
                  <c:v>76.498673438602509</c:v>
                </c:pt>
                <c:pt idx="589">
                  <c:v>75.959414694425305</c:v>
                </c:pt>
                <c:pt idx="590">
                  <c:v>75.931601987239887</c:v>
                </c:pt>
                <c:pt idx="591">
                  <c:v>77.835236765211818</c:v>
                </c:pt>
                <c:pt idx="592">
                  <c:v>77.844992148016644</c:v>
                </c:pt>
                <c:pt idx="593">
                  <c:v>78.585927109005411</c:v>
                </c:pt>
                <c:pt idx="594">
                  <c:v>79.456666753178069</c:v>
                </c:pt>
                <c:pt idx="595">
                  <c:v>80.612819054334238</c:v>
                </c:pt>
                <c:pt idx="596">
                  <c:v>84.291975649660174</c:v>
                </c:pt>
                <c:pt idx="597">
                  <c:v>88.579059859427474</c:v>
                </c:pt>
                <c:pt idx="598">
                  <c:v>90.399488315771933</c:v>
                </c:pt>
                <c:pt idx="599">
                  <c:v>92.101954537826998</c:v>
                </c:pt>
                <c:pt idx="600">
                  <c:v>92.735717097980285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D9-4A10-9A86-E5633231F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322120"/>
        <c:axId val="875322440"/>
      </c:scatterChart>
      <c:valAx>
        <c:axId val="875322120"/>
        <c:scaling>
          <c:orientation val="minMax"/>
          <c:max val="650"/>
          <c:min val="0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440"/>
        <c:crosses val="autoZero"/>
        <c:crossBetween val="midCat"/>
      </c:valAx>
      <c:valAx>
        <c:axId val="875322440"/>
        <c:scaling>
          <c:orientation val="minMax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'MA(q) '!$C$23</c:f>
              <c:strCache>
                <c:ptCount val="1"/>
                <c:pt idx="0">
                  <c:v>AR(1) a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'MA(q) '!$B$24:$B$624</c:f>
              <c:numCache>
                <c:formatCode>#,##0_);[Red]\(#,##0\)</c:formatCode>
                <c:ptCount val="6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</c:numCache>
            </c:numRef>
          </c:xVal>
          <c:yVal>
            <c:numRef>
              <c:f>'MA(q) '!$C$24:$C$624</c:f>
              <c:numCache>
                <c:formatCode>0.000</c:formatCode>
                <c:ptCount val="601"/>
                <c:pt idx="0">
                  <c:v>0</c:v>
                </c:pt>
                <c:pt idx="1">
                  <c:v>10.813178205292958</c:v>
                </c:pt>
                <c:pt idx="2">
                  <c:v>10.3725292345495</c:v>
                </c:pt>
                <c:pt idx="3">
                  <c:v>9.4981600536535353</c:v>
                </c:pt>
                <c:pt idx="4">
                  <c:v>9.5353041384125845</c:v>
                </c:pt>
                <c:pt idx="5">
                  <c:v>9.9243143562652332</c:v>
                </c:pt>
                <c:pt idx="6">
                  <c:v>10.823459063067073</c:v>
                </c:pt>
                <c:pt idx="7">
                  <c:v>11.418433639684681</c:v>
                </c:pt>
                <c:pt idx="8">
                  <c:v>9.3291124721418601</c:v>
                </c:pt>
                <c:pt idx="9">
                  <c:v>9.5584239091378596</c:v>
                </c:pt>
                <c:pt idx="10">
                  <c:v>10.851600004843576</c:v>
                </c:pt>
                <c:pt idx="11">
                  <c:v>9.4171660385542939</c:v>
                </c:pt>
                <c:pt idx="12">
                  <c:v>8.4934090712387107</c:v>
                </c:pt>
                <c:pt idx="13">
                  <c:v>8.6576206890446397</c:v>
                </c:pt>
                <c:pt idx="14">
                  <c:v>9.9054590829527367</c:v>
                </c:pt>
                <c:pt idx="15">
                  <c:v>10.38463880294379</c:v>
                </c:pt>
                <c:pt idx="16">
                  <c:v>10.575466529234751</c:v>
                </c:pt>
                <c:pt idx="17">
                  <c:v>10.940786819019442</c:v>
                </c:pt>
                <c:pt idx="18">
                  <c:v>11.617895621377009</c:v>
                </c:pt>
                <c:pt idx="19">
                  <c:v>10.501846384445145</c:v>
                </c:pt>
                <c:pt idx="20">
                  <c:v>10.591368453336475</c:v>
                </c:pt>
                <c:pt idx="21">
                  <c:v>11.057620544750698</c:v>
                </c:pt>
                <c:pt idx="22">
                  <c:v>11.427023401401394</c:v>
                </c:pt>
                <c:pt idx="23">
                  <c:v>10.981936448537843</c:v>
                </c:pt>
                <c:pt idx="24">
                  <c:v>11.190778034190359</c:v>
                </c:pt>
                <c:pt idx="25">
                  <c:v>10.435367203879471</c:v>
                </c:pt>
                <c:pt idx="26">
                  <c:v>10.611534316351261</c:v>
                </c:pt>
                <c:pt idx="27">
                  <c:v>9.0400671716458358</c:v>
                </c:pt>
                <c:pt idx="28">
                  <c:v>8.5655816125285487</c:v>
                </c:pt>
                <c:pt idx="29">
                  <c:v>9.1378629742430419</c:v>
                </c:pt>
                <c:pt idx="30">
                  <c:v>9.9458317600998196</c:v>
                </c:pt>
                <c:pt idx="31">
                  <c:v>10.489979843075879</c:v>
                </c:pt>
                <c:pt idx="32">
                  <c:v>6.8915405243874979</c:v>
                </c:pt>
                <c:pt idx="33">
                  <c:v>6.9570392403700527</c:v>
                </c:pt>
                <c:pt idx="34">
                  <c:v>9.5240491581803699</c:v>
                </c:pt>
                <c:pt idx="35">
                  <c:v>9.5640066207524725</c:v>
                </c:pt>
                <c:pt idx="36">
                  <c:v>11.193854496263953</c:v>
                </c:pt>
                <c:pt idx="37">
                  <c:v>11.527591232617118</c:v>
                </c:pt>
                <c:pt idx="38">
                  <c:v>9.3921929867405947</c:v>
                </c:pt>
                <c:pt idx="39">
                  <c:v>10.28456759145306</c:v>
                </c:pt>
                <c:pt idx="40">
                  <c:v>11.088671141565001</c:v>
                </c:pt>
                <c:pt idx="41">
                  <c:v>10.165847473219142</c:v>
                </c:pt>
                <c:pt idx="42">
                  <c:v>12.226187011664866</c:v>
                </c:pt>
                <c:pt idx="43">
                  <c:v>11.291027780655039</c:v>
                </c:pt>
                <c:pt idx="44">
                  <c:v>9.3016094121433586</c:v>
                </c:pt>
                <c:pt idx="45">
                  <c:v>10.20819923745799</c:v>
                </c:pt>
                <c:pt idx="46">
                  <c:v>10.537230950502369</c:v>
                </c:pt>
                <c:pt idx="47">
                  <c:v>10.647015815073578</c:v>
                </c:pt>
                <c:pt idx="48">
                  <c:v>8.899330242691466</c:v>
                </c:pt>
                <c:pt idx="49">
                  <c:v>9.4359042960955239</c:v>
                </c:pt>
                <c:pt idx="50">
                  <c:v>12.125171555687658</c:v>
                </c:pt>
                <c:pt idx="51">
                  <c:v>11.343297070955074</c:v>
                </c:pt>
                <c:pt idx="52">
                  <c:v>11.590995690993907</c:v>
                </c:pt>
                <c:pt idx="53">
                  <c:v>9.1023588352015974</c:v>
                </c:pt>
                <c:pt idx="54">
                  <c:v>9.5917091191129469</c:v>
                </c:pt>
                <c:pt idx="55">
                  <c:v>9.6544239529685481</c:v>
                </c:pt>
                <c:pt idx="56">
                  <c:v>8.7353225747883911</c:v>
                </c:pt>
                <c:pt idx="57">
                  <c:v>10.314975229153582</c:v>
                </c:pt>
                <c:pt idx="58">
                  <c:v>12.045986287259568</c:v>
                </c:pt>
                <c:pt idx="59">
                  <c:v>11.064073120017872</c:v>
                </c:pt>
                <c:pt idx="60">
                  <c:v>9.7026115025311412</c:v>
                </c:pt>
                <c:pt idx="61">
                  <c:v>9.2372216148262503</c:v>
                </c:pt>
                <c:pt idx="62">
                  <c:v>9.2395462181907035</c:v>
                </c:pt>
                <c:pt idx="63">
                  <c:v>11.380568309055665</c:v>
                </c:pt>
                <c:pt idx="64">
                  <c:v>11.104231134689295</c:v>
                </c:pt>
                <c:pt idx="65">
                  <c:v>10.052191788180298</c:v>
                </c:pt>
                <c:pt idx="66">
                  <c:v>10.416718680765886</c:v>
                </c:pt>
                <c:pt idx="67">
                  <c:v>9.6526273487728744</c:v>
                </c:pt>
                <c:pt idx="68">
                  <c:v>10.659806201511822</c:v>
                </c:pt>
                <c:pt idx="69">
                  <c:v>9.6584293550838662</c:v>
                </c:pt>
                <c:pt idx="70">
                  <c:v>9.0043026130255122</c:v>
                </c:pt>
                <c:pt idx="71">
                  <c:v>11.333071434179853</c:v>
                </c:pt>
                <c:pt idx="72">
                  <c:v>10.431358797679911</c:v>
                </c:pt>
                <c:pt idx="73">
                  <c:v>7.9351494092972299</c:v>
                </c:pt>
                <c:pt idx="74">
                  <c:v>8.4345299873598201</c:v>
                </c:pt>
                <c:pt idx="75">
                  <c:v>7.9699228655339489</c:v>
                </c:pt>
                <c:pt idx="76">
                  <c:v>10.164051542148322</c:v>
                </c:pt>
                <c:pt idx="77">
                  <c:v>10.842744251970082</c:v>
                </c:pt>
                <c:pt idx="78">
                  <c:v>11.15064594772301</c:v>
                </c:pt>
                <c:pt idx="79">
                  <c:v>10.430768398836477</c:v>
                </c:pt>
                <c:pt idx="80">
                  <c:v>9.4537610643822632</c:v>
                </c:pt>
                <c:pt idx="81">
                  <c:v>10.298897763159474</c:v>
                </c:pt>
                <c:pt idx="82">
                  <c:v>9.4812439888179814</c:v>
                </c:pt>
                <c:pt idx="83">
                  <c:v>7.7094062795300768</c:v>
                </c:pt>
                <c:pt idx="84">
                  <c:v>10.301850052351536</c:v>
                </c:pt>
                <c:pt idx="85">
                  <c:v>12.819938030648839</c:v>
                </c:pt>
                <c:pt idx="86">
                  <c:v>11.766473362781683</c:v>
                </c:pt>
                <c:pt idx="87">
                  <c:v>8.4013265782985975</c:v>
                </c:pt>
                <c:pt idx="88">
                  <c:v>10.214812398077612</c:v>
                </c:pt>
                <c:pt idx="89">
                  <c:v>11.616347935925184</c:v>
                </c:pt>
                <c:pt idx="90">
                  <c:v>8.5186362973465357</c:v>
                </c:pt>
                <c:pt idx="91">
                  <c:v>8.5959459752623157</c:v>
                </c:pt>
                <c:pt idx="92">
                  <c:v>10.861090478023179</c:v>
                </c:pt>
                <c:pt idx="93">
                  <c:v>10.882201831275937</c:v>
                </c:pt>
                <c:pt idx="94">
                  <c:v>10.198329416572056</c:v>
                </c:pt>
                <c:pt idx="95">
                  <c:v>11.3077128446762</c:v>
                </c:pt>
                <c:pt idx="96">
                  <c:v>9.4026701491292233</c:v>
                </c:pt>
                <c:pt idx="97">
                  <c:v>10.214885080615758</c:v>
                </c:pt>
                <c:pt idx="98">
                  <c:v>11.093566921085579</c:v>
                </c:pt>
                <c:pt idx="99">
                  <c:v>8.3545041263453808</c:v>
                </c:pt>
                <c:pt idx="100">
                  <c:v>9.7934505575136903</c:v>
                </c:pt>
                <c:pt idx="101">
                  <c:v>11.536578637364078</c:v>
                </c:pt>
                <c:pt idx="102">
                  <c:v>8.5505509751261464</c:v>
                </c:pt>
                <c:pt idx="103">
                  <c:v>8.7862274111387428</c:v>
                </c:pt>
                <c:pt idx="104">
                  <c:v>8.989430815260528</c:v>
                </c:pt>
                <c:pt idx="105">
                  <c:v>8.994463854102035</c:v>
                </c:pt>
                <c:pt idx="106">
                  <c:v>10.416332394016891</c:v>
                </c:pt>
                <c:pt idx="107">
                  <c:v>11.225842142089309</c:v>
                </c:pt>
                <c:pt idx="108">
                  <c:v>11.913611372547384</c:v>
                </c:pt>
                <c:pt idx="109">
                  <c:v>11.180275214797023</c:v>
                </c:pt>
                <c:pt idx="110">
                  <c:v>10.176843540941768</c:v>
                </c:pt>
                <c:pt idx="111">
                  <c:v>10.193434633522001</c:v>
                </c:pt>
                <c:pt idx="112">
                  <c:v>8.186232511846617</c:v>
                </c:pt>
                <c:pt idx="113">
                  <c:v>9.9951420470798222</c:v>
                </c:pt>
                <c:pt idx="114">
                  <c:v>10.019216445057802</c:v>
                </c:pt>
                <c:pt idx="115">
                  <c:v>8.1462866380632004</c:v>
                </c:pt>
                <c:pt idx="116">
                  <c:v>6.2347542640297426</c:v>
                </c:pt>
                <c:pt idx="117">
                  <c:v>7.452994476162436</c:v>
                </c:pt>
                <c:pt idx="118">
                  <c:v>9.6749629046715526</c:v>
                </c:pt>
                <c:pt idx="119">
                  <c:v>10.181063540497213</c:v>
                </c:pt>
                <c:pt idx="120">
                  <c:v>10.999783752842504</c:v>
                </c:pt>
                <c:pt idx="121">
                  <c:v>10.237820123848987</c:v>
                </c:pt>
                <c:pt idx="122">
                  <c:v>9.0357646245309677</c:v>
                </c:pt>
                <c:pt idx="123">
                  <c:v>10.118946375443963</c:v>
                </c:pt>
                <c:pt idx="124">
                  <c:v>10.158325939894603</c:v>
                </c:pt>
                <c:pt idx="125">
                  <c:v>9.2745824884468533</c:v>
                </c:pt>
                <c:pt idx="126">
                  <c:v>8.9359191156577591</c:v>
                </c:pt>
                <c:pt idx="127">
                  <c:v>12.629853195261283</c:v>
                </c:pt>
                <c:pt idx="128">
                  <c:v>10.674247136662775</c:v>
                </c:pt>
                <c:pt idx="129">
                  <c:v>9.9904817038598654</c:v>
                </c:pt>
                <c:pt idx="130">
                  <c:v>9.2603495942112133</c:v>
                </c:pt>
                <c:pt idx="131">
                  <c:v>8.7075180752452752</c:v>
                </c:pt>
                <c:pt idx="132">
                  <c:v>9.4232547043614296</c:v>
                </c:pt>
                <c:pt idx="133">
                  <c:v>10.190367040042867</c:v>
                </c:pt>
                <c:pt idx="134">
                  <c:v>10.474234485350213</c:v>
                </c:pt>
                <c:pt idx="135">
                  <c:v>8.8898998253231163</c:v>
                </c:pt>
                <c:pt idx="136">
                  <c:v>8.4514075622217018</c:v>
                </c:pt>
                <c:pt idx="137">
                  <c:v>8.6985692039110205</c:v>
                </c:pt>
                <c:pt idx="138">
                  <c:v>9.3760414431830075</c:v>
                </c:pt>
                <c:pt idx="139">
                  <c:v>10.874088688339905</c:v>
                </c:pt>
                <c:pt idx="140">
                  <c:v>10.771121467104495</c:v>
                </c:pt>
                <c:pt idx="141">
                  <c:v>10.016552417581318</c:v>
                </c:pt>
                <c:pt idx="142">
                  <c:v>10.235073695619777</c:v>
                </c:pt>
                <c:pt idx="143">
                  <c:v>9.3392856494307193</c:v>
                </c:pt>
                <c:pt idx="144">
                  <c:v>9.9027660968925453</c:v>
                </c:pt>
                <c:pt idx="145">
                  <c:v>9.5535461404932658</c:v>
                </c:pt>
                <c:pt idx="146">
                  <c:v>10.09806382224426</c:v>
                </c:pt>
                <c:pt idx="147">
                  <c:v>7.8698136394255362</c:v>
                </c:pt>
                <c:pt idx="148">
                  <c:v>9.7573816985239965</c:v>
                </c:pt>
                <c:pt idx="149">
                  <c:v>10.358306666972867</c:v>
                </c:pt>
                <c:pt idx="150">
                  <c:v>9.0516656355135048</c:v>
                </c:pt>
                <c:pt idx="151">
                  <c:v>8.5850337350084267</c:v>
                </c:pt>
                <c:pt idx="152">
                  <c:v>9.9684670310329047</c:v>
                </c:pt>
                <c:pt idx="153">
                  <c:v>11.173799341722354</c:v>
                </c:pt>
                <c:pt idx="154">
                  <c:v>12.884610475126294</c:v>
                </c:pt>
                <c:pt idx="155">
                  <c:v>11.096594251866978</c:v>
                </c:pt>
                <c:pt idx="156">
                  <c:v>10.064804168330758</c:v>
                </c:pt>
                <c:pt idx="157">
                  <c:v>10.207423098252256</c:v>
                </c:pt>
                <c:pt idx="158">
                  <c:v>10.784607980911041</c:v>
                </c:pt>
                <c:pt idx="159">
                  <c:v>12.439711845318739</c:v>
                </c:pt>
                <c:pt idx="160">
                  <c:v>12.369003374836661</c:v>
                </c:pt>
                <c:pt idx="161">
                  <c:v>10.048459098178226</c:v>
                </c:pt>
                <c:pt idx="162">
                  <c:v>10.617751445786029</c:v>
                </c:pt>
                <c:pt idx="163">
                  <c:v>11.601438294620406</c:v>
                </c:pt>
                <c:pt idx="164">
                  <c:v>9.684974785347908</c:v>
                </c:pt>
                <c:pt idx="165">
                  <c:v>9.5357077687807035</c:v>
                </c:pt>
                <c:pt idx="166">
                  <c:v>10.533955332478024</c:v>
                </c:pt>
                <c:pt idx="167">
                  <c:v>9.363580033493367</c:v>
                </c:pt>
                <c:pt idx="168">
                  <c:v>9.6702539262101403</c:v>
                </c:pt>
                <c:pt idx="169">
                  <c:v>10.12704490660014</c:v>
                </c:pt>
                <c:pt idx="170">
                  <c:v>9.2769750823664037</c:v>
                </c:pt>
                <c:pt idx="171">
                  <c:v>8.5502589781529217</c:v>
                </c:pt>
                <c:pt idx="172">
                  <c:v>9.999686319484125</c:v>
                </c:pt>
                <c:pt idx="173">
                  <c:v>9.5673194380262014</c:v>
                </c:pt>
                <c:pt idx="174">
                  <c:v>8.5986676856657205</c:v>
                </c:pt>
                <c:pt idx="175">
                  <c:v>8.7802839198432405</c:v>
                </c:pt>
                <c:pt idx="176">
                  <c:v>9.7849561617050504</c:v>
                </c:pt>
                <c:pt idx="177">
                  <c:v>11.192717204545644</c:v>
                </c:pt>
                <c:pt idx="178">
                  <c:v>10.380891747281378</c:v>
                </c:pt>
                <c:pt idx="179">
                  <c:v>9.3047439159023817</c:v>
                </c:pt>
                <c:pt idx="180">
                  <c:v>9.2700705351557424</c:v>
                </c:pt>
                <c:pt idx="181">
                  <c:v>9.8497749351843709</c:v>
                </c:pt>
                <c:pt idx="182">
                  <c:v>10.616262728768529</c:v>
                </c:pt>
                <c:pt idx="183">
                  <c:v>9.7760949877749557</c:v>
                </c:pt>
                <c:pt idx="184">
                  <c:v>8.6151333442650788</c:v>
                </c:pt>
                <c:pt idx="185">
                  <c:v>10.295273284796016</c:v>
                </c:pt>
                <c:pt idx="186">
                  <c:v>11.107284809515932</c:v>
                </c:pt>
                <c:pt idx="187">
                  <c:v>9.1639687926046953</c:v>
                </c:pt>
                <c:pt idx="188">
                  <c:v>8.7166870254059816</c:v>
                </c:pt>
                <c:pt idx="189">
                  <c:v>9.8966467389865258</c:v>
                </c:pt>
                <c:pt idx="190">
                  <c:v>11.832157432317853</c:v>
                </c:pt>
                <c:pt idx="191">
                  <c:v>10.902551350559651</c:v>
                </c:pt>
                <c:pt idx="192">
                  <c:v>10.95337972129848</c:v>
                </c:pt>
                <c:pt idx="193">
                  <c:v>11.282254194142446</c:v>
                </c:pt>
                <c:pt idx="194">
                  <c:v>10.723307567212617</c:v>
                </c:pt>
                <c:pt idx="195">
                  <c:v>9.6915161022506844</c:v>
                </c:pt>
                <c:pt idx="196">
                  <c:v>9.8598300267992141</c:v>
                </c:pt>
                <c:pt idx="197">
                  <c:v>9.3013329653789079</c:v>
                </c:pt>
                <c:pt idx="198">
                  <c:v>8.703104749949377</c:v>
                </c:pt>
                <c:pt idx="199">
                  <c:v>8.4700075834917552</c:v>
                </c:pt>
                <c:pt idx="200">
                  <c:v>10.366382926299723</c:v>
                </c:pt>
                <c:pt idx="201">
                  <c:v>8.6967289231682532</c:v>
                </c:pt>
                <c:pt idx="202">
                  <c:v>9.0254257228047123</c:v>
                </c:pt>
                <c:pt idx="203">
                  <c:v>11.404041742353298</c:v>
                </c:pt>
                <c:pt idx="204">
                  <c:v>11.371062807450922</c:v>
                </c:pt>
                <c:pt idx="205">
                  <c:v>10.836714985796222</c:v>
                </c:pt>
                <c:pt idx="206">
                  <c:v>8.0030661549894866</c:v>
                </c:pt>
                <c:pt idx="207">
                  <c:v>8.5961520461456846</c:v>
                </c:pt>
                <c:pt idx="208">
                  <c:v>11.056354071829027</c:v>
                </c:pt>
                <c:pt idx="209">
                  <c:v>9.0047485349280976</c:v>
                </c:pt>
                <c:pt idx="210">
                  <c:v>7.6616918293321969</c:v>
                </c:pt>
                <c:pt idx="211">
                  <c:v>9.2969462053499115</c:v>
                </c:pt>
                <c:pt idx="212">
                  <c:v>11.0317404650821</c:v>
                </c:pt>
                <c:pt idx="213">
                  <c:v>10.533681745471128</c:v>
                </c:pt>
                <c:pt idx="214">
                  <c:v>10.754593364647471</c:v>
                </c:pt>
                <c:pt idx="215">
                  <c:v>10.313985466391927</c:v>
                </c:pt>
                <c:pt idx="216">
                  <c:v>11.718684498417005</c:v>
                </c:pt>
                <c:pt idx="217">
                  <c:v>11.206712761671046</c:v>
                </c:pt>
                <c:pt idx="218">
                  <c:v>10.256387888492775</c:v>
                </c:pt>
                <c:pt idx="219">
                  <c:v>10.723004343968537</c:v>
                </c:pt>
                <c:pt idx="220">
                  <c:v>11.629592610843968</c:v>
                </c:pt>
                <c:pt idx="221">
                  <c:v>10.749460130523422</c:v>
                </c:pt>
                <c:pt idx="222">
                  <c:v>9.3389628331596217</c:v>
                </c:pt>
                <c:pt idx="223">
                  <c:v>12.171945449675414</c:v>
                </c:pt>
                <c:pt idx="224">
                  <c:v>12.040876828218046</c:v>
                </c:pt>
                <c:pt idx="225">
                  <c:v>9.9818408447319094</c:v>
                </c:pt>
                <c:pt idx="226">
                  <c:v>10.07278818155797</c:v>
                </c:pt>
                <c:pt idx="227">
                  <c:v>11.90507770389199</c:v>
                </c:pt>
                <c:pt idx="228">
                  <c:v>9.4946983696351861</c:v>
                </c:pt>
                <c:pt idx="229">
                  <c:v>10.46487949098727</c:v>
                </c:pt>
                <c:pt idx="230">
                  <c:v>10.942340926655998</c:v>
                </c:pt>
                <c:pt idx="231">
                  <c:v>9.8854455033216002</c:v>
                </c:pt>
                <c:pt idx="232">
                  <c:v>12.401219912210781</c:v>
                </c:pt>
                <c:pt idx="233">
                  <c:v>11.754215112735796</c:v>
                </c:pt>
                <c:pt idx="234">
                  <c:v>10.852828311441023</c:v>
                </c:pt>
                <c:pt idx="235">
                  <c:v>10.090978801199617</c:v>
                </c:pt>
                <c:pt idx="236">
                  <c:v>8.6311547994705027</c:v>
                </c:pt>
                <c:pt idx="237">
                  <c:v>8.6406433679392514</c:v>
                </c:pt>
                <c:pt idx="238">
                  <c:v>9.9415512942022417</c:v>
                </c:pt>
                <c:pt idx="239">
                  <c:v>10.368147463342037</c:v>
                </c:pt>
                <c:pt idx="240">
                  <c:v>8.3285315826690667</c:v>
                </c:pt>
                <c:pt idx="241">
                  <c:v>9.2400707163315658</c:v>
                </c:pt>
                <c:pt idx="242">
                  <c:v>9.182605488318293</c:v>
                </c:pt>
                <c:pt idx="243">
                  <c:v>7.6320885150165338</c:v>
                </c:pt>
                <c:pt idx="244">
                  <c:v>10.511939667642038</c:v>
                </c:pt>
                <c:pt idx="245">
                  <c:v>11.21290400495514</c:v>
                </c:pt>
                <c:pt idx="246">
                  <c:v>11.134298126700328</c:v>
                </c:pt>
                <c:pt idx="247">
                  <c:v>10.11134620261808</c:v>
                </c:pt>
                <c:pt idx="248">
                  <c:v>10.733085589677051</c:v>
                </c:pt>
                <c:pt idx="249">
                  <c:v>11.45963960829064</c:v>
                </c:pt>
                <c:pt idx="250">
                  <c:v>12.425898579044045</c:v>
                </c:pt>
                <c:pt idx="251">
                  <c:v>11.151564199740971</c:v>
                </c:pt>
                <c:pt idx="252">
                  <c:v>8.7084749728948481</c:v>
                </c:pt>
                <c:pt idx="253">
                  <c:v>10.195470795261548</c:v>
                </c:pt>
                <c:pt idx="254">
                  <c:v>10.92252174796617</c:v>
                </c:pt>
                <c:pt idx="255">
                  <c:v>10.769380008997912</c:v>
                </c:pt>
                <c:pt idx="256">
                  <c:v>10.582351048194846</c:v>
                </c:pt>
                <c:pt idx="257">
                  <c:v>9.8375116754818137</c:v>
                </c:pt>
                <c:pt idx="258">
                  <c:v>8.9933892241474993</c:v>
                </c:pt>
                <c:pt idx="259">
                  <c:v>9.6269785807134642</c:v>
                </c:pt>
                <c:pt idx="260">
                  <c:v>10.323644998556611</c:v>
                </c:pt>
                <c:pt idx="261">
                  <c:v>8.5612032964915414</c:v>
                </c:pt>
                <c:pt idx="262">
                  <c:v>9.9701345190238584</c:v>
                </c:pt>
                <c:pt idx="263">
                  <c:v>10.356042115005557</c:v>
                </c:pt>
                <c:pt idx="264">
                  <c:v>11.779314388791253</c:v>
                </c:pt>
                <c:pt idx="265">
                  <c:v>9.3886116227971677</c:v>
                </c:pt>
                <c:pt idx="266">
                  <c:v>9.1393897262285417</c:v>
                </c:pt>
                <c:pt idx="267">
                  <c:v>10.641925228140309</c:v>
                </c:pt>
                <c:pt idx="268">
                  <c:v>9.982407125018538</c:v>
                </c:pt>
                <c:pt idx="269">
                  <c:v>10.590033840642022</c:v>
                </c:pt>
                <c:pt idx="270">
                  <c:v>9.6938490783652735</c:v>
                </c:pt>
                <c:pt idx="271">
                  <c:v>8.2863418088285368</c:v>
                </c:pt>
                <c:pt idx="272">
                  <c:v>10.029023066240063</c:v>
                </c:pt>
                <c:pt idx="273">
                  <c:v>9.7579610081462569</c:v>
                </c:pt>
                <c:pt idx="274">
                  <c:v>8.8642631381090879</c:v>
                </c:pt>
                <c:pt idx="275">
                  <c:v>8.6679060548963793</c:v>
                </c:pt>
                <c:pt idx="276">
                  <c:v>8.0804328475080442</c:v>
                </c:pt>
                <c:pt idx="277">
                  <c:v>9.8853854551606943</c:v>
                </c:pt>
                <c:pt idx="278">
                  <c:v>11.893263662247012</c:v>
                </c:pt>
                <c:pt idx="279">
                  <c:v>11.290600173027322</c:v>
                </c:pt>
                <c:pt idx="280">
                  <c:v>9.912766871830458</c:v>
                </c:pt>
                <c:pt idx="281">
                  <c:v>9.6097484276574239</c:v>
                </c:pt>
                <c:pt idx="282">
                  <c:v>10.587941279217073</c:v>
                </c:pt>
                <c:pt idx="283">
                  <c:v>10.866873904345615</c:v>
                </c:pt>
                <c:pt idx="284">
                  <c:v>10.080790359668116</c:v>
                </c:pt>
                <c:pt idx="285">
                  <c:v>11.245640345168292</c:v>
                </c:pt>
                <c:pt idx="286">
                  <c:v>10.462535416346057</c:v>
                </c:pt>
                <c:pt idx="287">
                  <c:v>9.5511071715450093</c:v>
                </c:pt>
                <c:pt idx="288">
                  <c:v>9.9611304323792815</c:v>
                </c:pt>
                <c:pt idx="289">
                  <c:v>8.8579789957202539</c:v>
                </c:pt>
                <c:pt idx="290">
                  <c:v>9.542133747922092</c:v>
                </c:pt>
                <c:pt idx="291">
                  <c:v>10.142523753053716</c:v>
                </c:pt>
                <c:pt idx="292">
                  <c:v>10.80763380850953</c:v>
                </c:pt>
                <c:pt idx="293">
                  <c:v>11.305106359500682</c:v>
                </c:pt>
                <c:pt idx="294">
                  <c:v>11.206277579166235</c:v>
                </c:pt>
                <c:pt idx="295">
                  <c:v>10.729801646186525</c:v>
                </c:pt>
                <c:pt idx="296">
                  <c:v>9.1682501948322805</c:v>
                </c:pt>
                <c:pt idx="297">
                  <c:v>10.597324989107806</c:v>
                </c:pt>
                <c:pt idx="298">
                  <c:v>9.3030591917147696</c:v>
                </c:pt>
                <c:pt idx="299">
                  <c:v>9.5709873774712122</c:v>
                </c:pt>
                <c:pt idx="300">
                  <c:v>10.965986447140926</c:v>
                </c:pt>
                <c:pt idx="301">
                  <c:v>10.350648713095119</c:v>
                </c:pt>
                <c:pt idx="302">
                  <c:v>9.4975448552552244</c:v>
                </c:pt>
                <c:pt idx="303">
                  <c:v>8.0153901792157001</c:v>
                </c:pt>
                <c:pt idx="304">
                  <c:v>9.6712798680117764</c:v>
                </c:pt>
                <c:pt idx="305">
                  <c:v>10.675739827319472</c:v>
                </c:pt>
                <c:pt idx="306">
                  <c:v>9.3564974073527871</c:v>
                </c:pt>
                <c:pt idx="307">
                  <c:v>8.7083738448537282</c:v>
                </c:pt>
                <c:pt idx="308">
                  <c:v>7.9456918016334956</c:v>
                </c:pt>
                <c:pt idx="309">
                  <c:v>8.682100914947636</c:v>
                </c:pt>
                <c:pt idx="310">
                  <c:v>9.9087700128786622</c:v>
                </c:pt>
                <c:pt idx="311">
                  <c:v>8.8550210111247871</c:v>
                </c:pt>
                <c:pt idx="312">
                  <c:v>9.6988671367823045</c:v>
                </c:pt>
                <c:pt idx="313">
                  <c:v>10.240861350339685</c:v>
                </c:pt>
                <c:pt idx="314">
                  <c:v>10.593113509051131</c:v>
                </c:pt>
                <c:pt idx="315">
                  <c:v>10.539549761821364</c:v>
                </c:pt>
                <c:pt idx="316">
                  <c:v>11.234076638416333</c:v>
                </c:pt>
                <c:pt idx="317">
                  <c:v>11.511950908121985</c:v>
                </c:pt>
                <c:pt idx="318">
                  <c:v>10.599892424937842</c:v>
                </c:pt>
                <c:pt idx="319">
                  <c:v>9.7115825056240315</c:v>
                </c:pt>
                <c:pt idx="320">
                  <c:v>9.5064788880786324</c:v>
                </c:pt>
                <c:pt idx="321">
                  <c:v>11.438639799600411</c:v>
                </c:pt>
                <c:pt idx="322">
                  <c:v>9.5245864439929111</c:v>
                </c:pt>
                <c:pt idx="323">
                  <c:v>11.068982597012905</c:v>
                </c:pt>
                <c:pt idx="324">
                  <c:v>11.71051841641637</c:v>
                </c:pt>
                <c:pt idx="325">
                  <c:v>10.448875810023388</c:v>
                </c:pt>
                <c:pt idx="326">
                  <c:v>8.4699726667825121</c:v>
                </c:pt>
                <c:pt idx="327">
                  <c:v>9.6139309786648131</c:v>
                </c:pt>
                <c:pt idx="328">
                  <c:v>9.259907334043497</c:v>
                </c:pt>
                <c:pt idx="329">
                  <c:v>9.7161083739115366</c:v>
                </c:pt>
                <c:pt idx="330">
                  <c:v>10.154856862272741</c:v>
                </c:pt>
                <c:pt idx="331">
                  <c:v>11.425351772447119</c:v>
                </c:pt>
                <c:pt idx="332">
                  <c:v>10.748182097851746</c:v>
                </c:pt>
                <c:pt idx="333">
                  <c:v>9.4265802804594827</c:v>
                </c:pt>
                <c:pt idx="334">
                  <c:v>10.82065169805491</c:v>
                </c:pt>
                <c:pt idx="335">
                  <c:v>10.891646075281662</c:v>
                </c:pt>
                <c:pt idx="336">
                  <c:v>9.2225214988187982</c:v>
                </c:pt>
                <c:pt idx="337">
                  <c:v>9.4573629839551501</c:v>
                </c:pt>
                <c:pt idx="338">
                  <c:v>9.6342959348980557</c:v>
                </c:pt>
                <c:pt idx="339">
                  <c:v>10.494294069019853</c:v>
                </c:pt>
                <c:pt idx="340">
                  <c:v>9.6537624707994443</c:v>
                </c:pt>
                <c:pt idx="341">
                  <c:v>9.3751439876537166</c:v>
                </c:pt>
                <c:pt idx="342">
                  <c:v>11.536278904318975</c:v>
                </c:pt>
                <c:pt idx="343">
                  <c:v>11.235846425778206</c:v>
                </c:pt>
                <c:pt idx="344">
                  <c:v>8.6337654170671314</c:v>
                </c:pt>
                <c:pt idx="345">
                  <c:v>11.427593276660479</c:v>
                </c:pt>
                <c:pt idx="346">
                  <c:v>11.888659153207145</c:v>
                </c:pt>
                <c:pt idx="347">
                  <c:v>10.928158670231207</c:v>
                </c:pt>
                <c:pt idx="348">
                  <c:v>10.213691884046618</c:v>
                </c:pt>
                <c:pt idx="349">
                  <c:v>10.821299241350459</c:v>
                </c:pt>
                <c:pt idx="350">
                  <c:v>10.29438666505626</c:v>
                </c:pt>
                <c:pt idx="351">
                  <c:v>9.0624544027824641</c:v>
                </c:pt>
                <c:pt idx="352">
                  <c:v>11.417574025925889</c:v>
                </c:pt>
                <c:pt idx="353">
                  <c:v>11.47464614519013</c:v>
                </c:pt>
                <c:pt idx="354">
                  <c:v>10.465210238381962</c:v>
                </c:pt>
                <c:pt idx="355">
                  <c:v>9.5688879470637609</c:v>
                </c:pt>
                <c:pt idx="356">
                  <c:v>9.4694764503734206</c:v>
                </c:pt>
                <c:pt idx="357">
                  <c:v>9.0124134722760019</c:v>
                </c:pt>
                <c:pt idx="358">
                  <c:v>8.0644415014380506</c:v>
                </c:pt>
                <c:pt idx="359">
                  <c:v>10.806107065399004</c:v>
                </c:pt>
                <c:pt idx="360">
                  <c:v>11.166800669426832</c:v>
                </c:pt>
                <c:pt idx="361">
                  <c:v>9.5601370530619985</c:v>
                </c:pt>
                <c:pt idx="362">
                  <c:v>8.3072295953194697</c:v>
                </c:pt>
                <c:pt idx="363">
                  <c:v>9.5873423061071819</c:v>
                </c:pt>
                <c:pt idx="364">
                  <c:v>10.695587934017256</c:v>
                </c:pt>
                <c:pt idx="365">
                  <c:v>10.090506759850806</c:v>
                </c:pt>
                <c:pt idx="366">
                  <c:v>10.293913964983428</c:v>
                </c:pt>
                <c:pt idx="367">
                  <c:v>9.7584521718562449</c:v>
                </c:pt>
                <c:pt idx="368">
                  <c:v>8.7376444388977816</c:v>
                </c:pt>
                <c:pt idx="369">
                  <c:v>9.3741164201229576</c:v>
                </c:pt>
                <c:pt idx="370">
                  <c:v>10.383781028353487</c:v>
                </c:pt>
                <c:pt idx="371">
                  <c:v>10.013135314328606</c:v>
                </c:pt>
                <c:pt idx="372">
                  <c:v>9.7859116355618578</c:v>
                </c:pt>
                <c:pt idx="373">
                  <c:v>9.3123868831579202</c:v>
                </c:pt>
                <c:pt idx="374">
                  <c:v>11.622685216436512</c:v>
                </c:pt>
                <c:pt idx="375">
                  <c:v>8.971705559411598</c:v>
                </c:pt>
                <c:pt idx="376">
                  <c:v>7.242936054096492</c:v>
                </c:pt>
                <c:pt idx="377">
                  <c:v>8.5498287479642059</c:v>
                </c:pt>
                <c:pt idx="378">
                  <c:v>9.3038008889758999</c:v>
                </c:pt>
                <c:pt idx="379">
                  <c:v>9.4610763651439775</c:v>
                </c:pt>
                <c:pt idx="380">
                  <c:v>9.8006944152557551</c:v>
                </c:pt>
                <c:pt idx="381">
                  <c:v>9.6978251550244359</c:v>
                </c:pt>
                <c:pt idx="382">
                  <c:v>8.2438130745950549</c:v>
                </c:pt>
                <c:pt idx="383">
                  <c:v>10.592085950422598</c:v>
                </c:pt>
                <c:pt idx="384">
                  <c:v>10.463754495782721</c:v>
                </c:pt>
                <c:pt idx="385">
                  <c:v>9.3129330977399611</c:v>
                </c:pt>
                <c:pt idx="386">
                  <c:v>10.771358231067516</c:v>
                </c:pt>
                <c:pt idx="387">
                  <c:v>11.882745454557748</c:v>
                </c:pt>
                <c:pt idx="388">
                  <c:v>9.2289009398703978</c:v>
                </c:pt>
                <c:pt idx="389">
                  <c:v>7.7995199605952452</c:v>
                </c:pt>
                <c:pt idx="390">
                  <c:v>8.4961397229321527</c:v>
                </c:pt>
                <c:pt idx="391">
                  <c:v>11.407480116549976</c:v>
                </c:pt>
                <c:pt idx="392">
                  <c:v>11.092258508156299</c:v>
                </c:pt>
                <c:pt idx="393">
                  <c:v>9.292805311853094</c:v>
                </c:pt>
                <c:pt idx="394">
                  <c:v>8.9171451450665735</c:v>
                </c:pt>
                <c:pt idx="395">
                  <c:v>9.7331880740795818</c:v>
                </c:pt>
                <c:pt idx="396">
                  <c:v>11.240944468589976</c:v>
                </c:pt>
                <c:pt idx="397">
                  <c:v>9.9689330120322399</c:v>
                </c:pt>
                <c:pt idx="398">
                  <c:v>9.9562561975530475</c:v>
                </c:pt>
                <c:pt idx="399">
                  <c:v>11.976176522806407</c:v>
                </c:pt>
                <c:pt idx="400">
                  <c:v>9.863709556716703</c:v>
                </c:pt>
                <c:pt idx="401">
                  <c:v>9.0920061013624416</c:v>
                </c:pt>
                <c:pt idx="402">
                  <c:v>11.084985568738006</c:v>
                </c:pt>
                <c:pt idx="403">
                  <c:v>9.51383809042742</c:v>
                </c:pt>
                <c:pt idx="404">
                  <c:v>10.282235142065824</c:v>
                </c:pt>
                <c:pt idx="405">
                  <c:v>10.394168080654064</c:v>
                </c:pt>
                <c:pt idx="406">
                  <c:v>9.5580668165535432</c:v>
                </c:pt>
                <c:pt idx="407">
                  <c:v>8.6410422489672793</c:v>
                </c:pt>
                <c:pt idx="408">
                  <c:v>11.810482050107552</c:v>
                </c:pt>
                <c:pt idx="409">
                  <c:v>11.503420614573665</c:v>
                </c:pt>
                <c:pt idx="410">
                  <c:v>9.2538607965321535</c:v>
                </c:pt>
                <c:pt idx="411">
                  <c:v>10.08764072612934</c:v>
                </c:pt>
                <c:pt idx="412">
                  <c:v>9.7902499397859373</c:v>
                </c:pt>
                <c:pt idx="413">
                  <c:v>11.1126487322112</c:v>
                </c:pt>
                <c:pt idx="414">
                  <c:v>11.00368188830222</c:v>
                </c:pt>
                <c:pt idx="415">
                  <c:v>10.414403918164814</c:v>
                </c:pt>
                <c:pt idx="416">
                  <c:v>11.067454183241267</c:v>
                </c:pt>
                <c:pt idx="417">
                  <c:v>9.0685688778824058</c:v>
                </c:pt>
                <c:pt idx="418">
                  <c:v>9.8214844653239286</c:v>
                </c:pt>
                <c:pt idx="419">
                  <c:v>9.4095093437698836</c:v>
                </c:pt>
                <c:pt idx="420">
                  <c:v>9.0162366965741931</c:v>
                </c:pt>
                <c:pt idx="421">
                  <c:v>10.803568075212231</c:v>
                </c:pt>
                <c:pt idx="422">
                  <c:v>10.822585730700498</c:v>
                </c:pt>
                <c:pt idx="423">
                  <c:v>11.35333115632822</c:v>
                </c:pt>
                <c:pt idx="424">
                  <c:v>11.677822954356785</c:v>
                </c:pt>
                <c:pt idx="425">
                  <c:v>11.515962125880479</c:v>
                </c:pt>
                <c:pt idx="426">
                  <c:v>11.731628394068791</c:v>
                </c:pt>
                <c:pt idx="427">
                  <c:v>11.368815486977732</c:v>
                </c:pt>
                <c:pt idx="428">
                  <c:v>8.8597678680447753</c:v>
                </c:pt>
                <c:pt idx="429">
                  <c:v>8.5995586127815411</c:v>
                </c:pt>
                <c:pt idx="430">
                  <c:v>8.7842879617332823</c:v>
                </c:pt>
                <c:pt idx="431">
                  <c:v>9.4018923524241131</c:v>
                </c:pt>
                <c:pt idx="432">
                  <c:v>11.173857557163842</c:v>
                </c:pt>
                <c:pt idx="433">
                  <c:v>10.053571075078402</c:v>
                </c:pt>
                <c:pt idx="434">
                  <c:v>9.1841611659333093</c:v>
                </c:pt>
                <c:pt idx="435">
                  <c:v>12.296626436912465</c:v>
                </c:pt>
                <c:pt idx="436">
                  <c:v>13.030834377050221</c:v>
                </c:pt>
                <c:pt idx="437">
                  <c:v>10.406742169231322</c:v>
                </c:pt>
                <c:pt idx="438">
                  <c:v>9.3097234260270678</c:v>
                </c:pt>
                <c:pt idx="439">
                  <c:v>11.312277091838617</c:v>
                </c:pt>
                <c:pt idx="440">
                  <c:v>11.956538686146629</c:v>
                </c:pt>
                <c:pt idx="441">
                  <c:v>12.910562872674287</c:v>
                </c:pt>
                <c:pt idx="442">
                  <c:v>11.524044487506062</c:v>
                </c:pt>
                <c:pt idx="443">
                  <c:v>8.5299506066300133</c:v>
                </c:pt>
                <c:pt idx="444">
                  <c:v>9.1640714324002044</c:v>
                </c:pt>
                <c:pt idx="445">
                  <c:v>8.2976070766626986</c:v>
                </c:pt>
                <c:pt idx="446">
                  <c:v>8.8246777661680724</c:v>
                </c:pt>
                <c:pt idx="447">
                  <c:v>10.265422431085883</c:v>
                </c:pt>
                <c:pt idx="448">
                  <c:v>11.263701880784703</c:v>
                </c:pt>
                <c:pt idx="449">
                  <c:v>12.251456251208054</c:v>
                </c:pt>
                <c:pt idx="450">
                  <c:v>9.2437931565559985</c:v>
                </c:pt>
                <c:pt idx="451">
                  <c:v>10.097492604398834</c:v>
                </c:pt>
                <c:pt idx="452">
                  <c:v>10.984015773153661</c:v>
                </c:pt>
                <c:pt idx="453">
                  <c:v>10.745312057937324</c:v>
                </c:pt>
                <c:pt idx="454">
                  <c:v>10.563252305685458</c:v>
                </c:pt>
                <c:pt idx="455">
                  <c:v>9.1872283895676912</c:v>
                </c:pt>
                <c:pt idx="456">
                  <c:v>9.4688822488235758</c:v>
                </c:pt>
                <c:pt idx="457">
                  <c:v>10.074616594564308</c:v>
                </c:pt>
                <c:pt idx="458">
                  <c:v>9.6266336961344106</c:v>
                </c:pt>
                <c:pt idx="459">
                  <c:v>9.8885579853529055</c:v>
                </c:pt>
                <c:pt idx="460">
                  <c:v>10.512764423901757</c:v>
                </c:pt>
                <c:pt idx="461">
                  <c:v>9.3830413988352266</c:v>
                </c:pt>
                <c:pt idx="462">
                  <c:v>8.2452696453404428</c:v>
                </c:pt>
                <c:pt idx="463">
                  <c:v>8.0575837183588757</c:v>
                </c:pt>
                <c:pt idx="464">
                  <c:v>10.826966484795108</c:v>
                </c:pt>
                <c:pt idx="465">
                  <c:v>11.080327732860322</c:v>
                </c:pt>
                <c:pt idx="466">
                  <c:v>11.125262531796956</c:v>
                </c:pt>
                <c:pt idx="467">
                  <c:v>10.427831391216332</c:v>
                </c:pt>
                <c:pt idx="468">
                  <c:v>10.725786404811295</c:v>
                </c:pt>
                <c:pt idx="469">
                  <c:v>10.866898277881701</c:v>
                </c:pt>
                <c:pt idx="470">
                  <c:v>9.6551567835879766</c:v>
                </c:pt>
                <c:pt idx="471">
                  <c:v>7.8471485233442895</c:v>
                </c:pt>
                <c:pt idx="472">
                  <c:v>10.357397166857371</c:v>
                </c:pt>
                <c:pt idx="473">
                  <c:v>10.995024565482339</c:v>
                </c:pt>
                <c:pt idx="474">
                  <c:v>12.221819629002132</c:v>
                </c:pt>
                <c:pt idx="475">
                  <c:v>11.521767212310385</c:v>
                </c:pt>
                <c:pt idx="476">
                  <c:v>10.666209858638984</c:v>
                </c:pt>
                <c:pt idx="477">
                  <c:v>9.6081915205846471</c:v>
                </c:pt>
                <c:pt idx="478">
                  <c:v>8.3202796011662041</c:v>
                </c:pt>
                <c:pt idx="479">
                  <c:v>9.8845707983000484</c:v>
                </c:pt>
                <c:pt idx="480">
                  <c:v>12.017888377479395</c:v>
                </c:pt>
                <c:pt idx="481">
                  <c:v>11.492113485757546</c:v>
                </c:pt>
                <c:pt idx="482">
                  <c:v>11.175917015129032</c:v>
                </c:pt>
                <c:pt idx="483">
                  <c:v>10.9295035090382</c:v>
                </c:pt>
                <c:pt idx="484">
                  <c:v>9.2623023801122706</c:v>
                </c:pt>
                <c:pt idx="485">
                  <c:v>9.5317892917455129</c:v>
                </c:pt>
                <c:pt idx="486">
                  <c:v>9.3845309251863256</c:v>
                </c:pt>
                <c:pt idx="487">
                  <c:v>9.3197048454678537</c:v>
                </c:pt>
                <c:pt idx="488">
                  <c:v>9.3013085260185733</c:v>
                </c:pt>
                <c:pt idx="489">
                  <c:v>8.9275660570861444</c:v>
                </c:pt>
                <c:pt idx="490">
                  <c:v>8.3186978107040179</c:v>
                </c:pt>
                <c:pt idx="491">
                  <c:v>9.6283056158038036</c:v>
                </c:pt>
                <c:pt idx="492">
                  <c:v>10.562277056479656</c:v>
                </c:pt>
                <c:pt idx="493">
                  <c:v>9.9581496421146039</c:v>
                </c:pt>
                <c:pt idx="494">
                  <c:v>9.8253692043676679</c:v>
                </c:pt>
                <c:pt idx="495">
                  <c:v>10.896788095009985</c:v>
                </c:pt>
                <c:pt idx="496">
                  <c:v>9.2345011426852626</c:v>
                </c:pt>
                <c:pt idx="497">
                  <c:v>9.1902047836090706</c:v>
                </c:pt>
                <c:pt idx="498">
                  <c:v>12.000340519564755</c:v>
                </c:pt>
                <c:pt idx="499">
                  <c:v>11.980951612251141</c:v>
                </c:pt>
                <c:pt idx="500">
                  <c:v>10.394806941552229</c:v>
                </c:pt>
                <c:pt idx="501">
                  <c:v>9.4550559222584276</c:v>
                </c:pt>
                <c:pt idx="502">
                  <c:v>9.3609069078803451</c:v>
                </c:pt>
                <c:pt idx="503">
                  <c:v>10.232983580008055</c:v>
                </c:pt>
                <c:pt idx="504">
                  <c:v>10.6031979196083</c:v>
                </c:pt>
                <c:pt idx="505">
                  <c:v>9.8748150360708333</c:v>
                </c:pt>
                <c:pt idx="506">
                  <c:v>9.3107750002498548</c:v>
                </c:pt>
                <c:pt idx="507">
                  <c:v>9.9311825991416214</c:v>
                </c:pt>
                <c:pt idx="508">
                  <c:v>11.055389379183486</c:v>
                </c:pt>
                <c:pt idx="509">
                  <c:v>10.375142090204305</c:v>
                </c:pt>
                <c:pt idx="510">
                  <c:v>10.548701224019085</c:v>
                </c:pt>
                <c:pt idx="511">
                  <c:v>10.0934571104297</c:v>
                </c:pt>
                <c:pt idx="512">
                  <c:v>8.5647292417773375</c:v>
                </c:pt>
                <c:pt idx="513">
                  <c:v>9.9707555655853284</c:v>
                </c:pt>
                <c:pt idx="514">
                  <c:v>8.8215075779083456</c:v>
                </c:pt>
                <c:pt idx="515">
                  <c:v>7.6133349459370727</c:v>
                </c:pt>
                <c:pt idx="516">
                  <c:v>11.525250844123047</c:v>
                </c:pt>
                <c:pt idx="517">
                  <c:v>11.912677957596546</c:v>
                </c:pt>
                <c:pt idx="518">
                  <c:v>10.212902059612508</c:v>
                </c:pt>
                <c:pt idx="519">
                  <c:v>9.3097768776151408</c:v>
                </c:pt>
                <c:pt idx="520">
                  <c:v>10.738178224212616</c:v>
                </c:pt>
                <c:pt idx="521">
                  <c:v>10.577217569173557</c:v>
                </c:pt>
                <c:pt idx="522">
                  <c:v>8.199171024405409</c:v>
                </c:pt>
                <c:pt idx="523">
                  <c:v>7.7268607734551331</c:v>
                </c:pt>
                <c:pt idx="524">
                  <c:v>8.5444187760955401</c:v>
                </c:pt>
                <c:pt idx="525">
                  <c:v>8.9892658759837563</c:v>
                </c:pt>
                <c:pt idx="526">
                  <c:v>8.0838840362437363</c:v>
                </c:pt>
                <c:pt idx="527">
                  <c:v>9.4649098987144988</c:v>
                </c:pt>
                <c:pt idx="528">
                  <c:v>9.4560056045042344</c:v>
                </c:pt>
                <c:pt idx="529">
                  <c:v>9.2863746921802228</c:v>
                </c:pt>
                <c:pt idx="530">
                  <c:v>8.641205546568214</c:v>
                </c:pt>
                <c:pt idx="531">
                  <c:v>9.2879629101860566</c:v>
                </c:pt>
                <c:pt idx="532">
                  <c:v>9.0325193942030086</c:v>
                </c:pt>
                <c:pt idx="533">
                  <c:v>9.2738907614465482</c:v>
                </c:pt>
                <c:pt idx="534">
                  <c:v>10.120773839466164</c:v>
                </c:pt>
                <c:pt idx="535">
                  <c:v>10.079208414840593</c:v>
                </c:pt>
                <c:pt idx="536">
                  <c:v>10.812481933319829</c:v>
                </c:pt>
                <c:pt idx="537">
                  <c:v>10.604997095848455</c:v>
                </c:pt>
                <c:pt idx="538">
                  <c:v>9.223958991222835</c:v>
                </c:pt>
                <c:pt idx="539">
                  <c:v>9.2521248339597708</c:v>
                </c:pt>
                <c:pt idx="540">
                  <c:v>11.925550902497298</c:v>
                </c:pt>
                <c:pt idx="541">
                  <c:v>11.532574785176942</c:v>
                </c:pt>
                <c:pt idx="542">
                  <c:v>10.508112238546211</c:v>
                </c:pt>
                <c:pt idx="543">
                  <c:v>11.280683493050967</c:v>
                </c:pt>
                <c:pt idx="544">
                  <c:v>11.485142408718257</c:v>
                </c:pt>
                <c:pt idx="545">
                  <c:v>10.858519817453111</c:v>
                </c:pt>
                <c:pt idx="546">
                  <c:v>11.972266466589087</c:v>
                </c:pt>
                <c:pt idx="547">
                  <c:v>11.418292536357617</c:v>
                </c:pt>
                <c:pt idx="548">
                  <c:v>9.7931741150643248</c:v>
                </c:pt>
                <c:pt idx="549">
                  <c:v>8.0376150820213006</c:v>
                </c:pt>
                <c:pt idx="550">
                  <c:v>9.2293530966741404</c:v>
                </c:pt>
                <c:pt idx="551">
                  <c:v>9.3527219847645</c:v>
                </c:pt>
                <c:pt idx="552">
                  <c:v>8.92361727522038</c:v>
                </c:pt>
                <c:pt idx="553">
                  <c:v>6.9822875385886878</c:v>
                </c:pt>
                <c:pt idx="554">
                  <c:v>5.5588280428141275</c:v>
                </c:pt>
                <c:pt idx="555">
                  <c:v>10.141488070605789</c:v>
                </c:pt>
                <c:pt idx="556">
                  <c:v>11.362024026882066</c:v>
                </c:pt>
                <c:pt idx="557">
                  <c:v>10.567211150100462</c:v>
                </c:pt>
                <c:pt idx="558">
                  <c:v>11.043800245375781</c:v>
                </c:pt>
                <c:pt idx="559">
                  <c:v>8.5992548369439952</c:v>
                </c:pt>
                <c:pt idx="560">
                  <c:v>9.9764062903159338</c:v>
                </c:pt>
                <c:pt idx="561">
                  <c:v>11.893008437814423</c:v>
                </c:pt>
                <c:pt idx="562">
                  <c:v>10.854298792620657</c:v>
                </c:pt>
                <c:pt idx="563">
                  <c:v>10.608171226254996</c:v>
                </c:pt>
                <c:pt idx="564">
                  <c:v>11.341293697665364</c:v>
                </c:pt>
                <c:pt idx="565">
                  <c:v>11.873987271499848</c:v>
                </c:pt>
                <c:pt idx="566">
                  <c:v>9.8132007107657326</c:v>
                </c:pt>
                <c:pt idx="567">
                  <c:v>11.015194780902897</c:v>
                </c:pt>
                <c:pt idx="568">
                  <c:v>11.174835912088751</c:v>
                </c:pt>
                <c:pt idx="569">
                  <c:v>7.8313366522888099</c:v>
                </c:pt>
                <c:pt idx="570">
                  <c:v>7.8167321250981621</c:v>
                </c:pt>
                <c:pt idx="571">
                  <c:v>9.1884717749450928</c:v>
                </c:pt>
                <c:pt idx="572">
                  <c:v>10.347177768850276</c:v>
                </c:pt>
                <c:pt idx="573">
                  <c:v>10.623274918933586</c:v>
                </c:pt>
                <c:pt idx="574">
                  <c:v>9.1338848655580183</c:v>
                </c:pt>
                <c:pt idx="575">
                  <c:v>9.9360860840986689</c:v>
                </c:pt>
                <c:pt idx="576">
                  <c:v>9.3251107752452054</c:v>
                </c:pt>
                <c:pt idx="577">
                  <c:v>9.7197345700352571</c:v>
                </c:pt>
                <c:pt idx="578">
                  <c:v>9.8625044084824545</c:v>
                </c:pt>
                <c:pt idx="579">
                  <c:v>9.478767618192034</c:v>
                </c:pt>
                <c:pt idx="580">
                  <c:v>8.5879894736853775</c:v>
                </c:pt>
                <c:pt idx="581">
                  <c:v>8.9279991642834862</c:v>
                </c:pt>
                <c:pt idx="582">
                  <c:v>10.18109506168439</c:v>
                </c:pt>
                <c:pt idx="583">
                  <c:v>10.020541663984964</c:v>
                </c:pt>
                <c:pt idx="584">
                  <c:v>9.4400414449612065</c:v>
                </c:pt>
                <c:pt idx="585">
                  <c:v>7.9732833331015787</c:v>
                </c:pt>
                <c:pt idx="586">
                  <c:v>10.907312480276801</c:v>
                </c:pt>
                <c:pt idx="587">
                  <c:v>10.387504104645869</c:v>
                </c:pt>
                <c:pt idx="588">
                  <c:v>9.4984608346732955</c:v>
                </c:pt>
                <c:pt idx="589">
                  <c:v>8.9524975302572791</c:v>
                </c:pt>
                <c:pt idx="590">
                  <c:v>9.9809998988555542</c:v>
                </c:pt>
                <c:pt idx="591">
                  <c:v>9.1988819636794261</c:v>
                </c:pt>
                <c:pt idx="592">
                  <c:v>8.9704222851915745</c:v>
                </c:pt>
                <c:pt idx="593">
                  <c:v>9.8422629272393554</c:v>
                </c:pt>
                <c:pt idx="594">
                  <c:v>9.4934399176828101</c:v>
                </c:pt>
                <c:pt idx="595">
                  <c:v>11.535812779838828</c:v>
                </c:pt>
                <c:pt idx="596">
                  <c:v>10.815180925020996</c:v>
                </c:pt>
                <c:pt idx="597">
                  <c:v>8.7651691534302589</c:v>
                </c:pt>
                <c:pt idx="598">
                  <c:v>9.7957029139325922</c:v>
                </c:pt>
                <c:pt idx="599">
                  <c:v>11.261843245878525</c:v>
                </c:pt>
                <c:pt idx="600">
                  <c:v>11.281154475605911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AF-47C9-B3E1-CCFB31291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322120"/>
        <c:axId val="875322440"/>
      </c:scatterChart>
      <c:valAx>
        <c:axId val="875322120"/>
        <c:scaling>
          <c:orientation val="minMax"/>
          <c:max val="650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440"/>
        <c:crosses val="autoZero"/>
        <c:crossBetween val="midCat"/>
      </c:valAx>
      <c:valAx>
        <c:axId val="875322440"/>
        <c:scaling>
          <c:orientation val="minMax"/>
          <c:min val="4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120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'MA(q) '!$D$23</c:f>
              <c:strCache>
                <c:ptCount val="1"/>
                <c:pt idx="0">
                  <c:v>AR(1) b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yVal>
            <c:numRef>
              <c:f>'MA(q) '!$D$24:$D$624</c:f>
              <c:numCache>
                <c:formatCode>0.000</c:formatCode>
                <c:ptCount val="601"/>
                <c:pt idx="0">
                  <c:v>0</c:v>
                </c:pt>
                <c:pt idx="1">
                  <c:v>10.813178205292958</c:v>
                </c:pt>
                <c:pt idx="2">
                  <c:v>10.09422094166699</c:v>
                </c:pt>
                <c:pt idx="3">
                  <c:v>10.043903302741269</c:v>
                </c:pt>
                <c:pt idx="4">
                  <c:v>9.4486971311434687</c:v>
                </c:pt>
                <c:pt idx="5">
                  <c:v>9.7166978867265588</c:v>
                </c:pt>
                <c:pt idx="6">
                  <c:v>10.694919367042703</c:v>
                </c:pt>
                <c:pt idx="7">
                  <c:v>11.444860665829482</c:v>
                </c:pt>
                <c:pt idx="8">
                  <c:v>9.7276284906029957</c:v>
                </c:pt>
                <c:pt idx="9">
                  <c:v>10.068382719749632</c:v>
                </c:pt>
                <c:pt idx="10">
                  <c:v>10.261176835608619</c:v>
                </c:pt>
                <c:pt idx="11">
                  <c:v>9.4915895777407009</c:v>
                </c:pt>
                <c:pt idx="12">
                  <c:v>8.8819973040672942</c:v>
                </c:pt>
                <c:pt idx="13">
                  <c:v>8.1719095919074949</c:v>
                </c:pt>
                <c:pt idx="14">
                  <c:v>9.3950191671406635</c:v>
                </c:pt>
                <c:pt idx="15">
                  <c:v>9.9686691053721468</c:v>
                </c:pt>
                <c:pt idx="16">
                  <c:v>10.73618091949694</c:v>
                </c:pt>
                <c:pt idx="17">
                  <c:v>11.052749025360242</c:v>
                </c:pt>
                <c:pt idx="18">
                  <c:v>11.849647782823984</c:v>
                </c:pt>
                <c:pt idx="19">
                  <c:v>10.856363713231378</c:v>
                </c:pt>
                <c:pt idx="20">
                  <c:v>11.223057599631863</c:v>
                </c:pt>
                <c:pt idx="21">
                  <c:v>10.992699163825577</c:v>
                </c:pt>
                <c:pt idx="22">
                  <c:v>11.755168318532192</c:v>
                </c:pt>
                <c:pt idx="23">
                  <c:v>11.346674262347792</c:v>
                </c:pt>
                <c:pt idx="24">
                  <c:v>11.72192082798608</c:v>
                </c:pt>
                <c:pt idx="25">
                  <c:v>10.660764031250531</c:v>
                </c:pt>
                <c:pt idx="26">
                  <c:v>11.09422491976091</c:v>
                </c:pt>
                <c:pt idx="27">
                  <c:v>9.0164054718807467</c:v>
                </c:pt>
                <c:pt idx="28">
                  <c:v>8.8831796205867235</c:v>
                </c:pt>
                <c:pt idx="29">
                  <c:v>8.4990975560368724</c:v>
                </c:pt>
                <c:pt idx="30">
                  <c:v>9.5480052754671778</c:v>
                </c:pt>
                <c:pt idx="31">
                  <c:v>10.257824572513721</c:v>
                </c:pt>
                <c:pt idx="32">
                  <c:v>6.9805340397184885</c:v>
                </c:pt>
                <c:pt idx="33">
                  <c:v>7.1575324042424988</c:v>
                </c:pt>
                <c:pt idx="34">
                  <c:v>7.8695728384378976</c:v>
                </c:pt>
                <c:pt idx="35">
                  <c:v>8.8697644008087355</c:v>
                </c:pt>
                <c:pt idx="36">
                  <c:v>11.303000185326006</c:v>
                </c:pt>
                <c:pt idx="37">
                  <c:v>11.255021698462327</c:v>
                </c:pt>
                <c:pt idx="38">
                  <c:v>10.125405001949964</c:v>
                </c:pt>
                <c:pt idx="39">
                  <c:v>10.681757200156934</c:v>
                </c:pt>
                <c:pt idx="40">
                  <c:v>10.586172830583363</c:v>
                </c:pt>
                <c:pt idx="41">
                  <c:v>10.55938042443649</c:v>
                </c:pt>
                <c:pt idx="42">
                  <c:v>12.57375610683869</c:v>
                </c:pt>
                <c:pt idx="43">
                  <c:v>11.200166969677698</c:v>
                </c:pt>
                <c:pt idx="44">
                  <c:v>10.460133323464463</c:v>
                </c:pt>
                <c:pt idx="45">
                  <c:v>10.274451172124957</c:v>
                </c:pt>
                <c:pt idx="46">
                  <c:v>10.154909689240565</c:v>
                </c:pt>
                <c:pt idx="47">
                  <c:v>10.942276064433475</c:v>
                </c:pt>
                <c:pt idx="48">
                  <c:v>9.020315593262703</c:v>
                </c:pt>
                <c:pt idx="49">
                  <c:v>9.6989195283466945</c:v>
                </c:pt>
                <c:pt idx="50">
                  <c:v>11.443329060907805</c:v>
                </c:pt>
                <c:pt idx="51">
                  <c:v>11.402170466392763</c:v>
                </c:pt>
                <c:pt idx="52">
                  <c:v>12.624144771118893</c:v>
                </c:pt>
                <c:pt idx="53">
                  <c:v>9.2574328306166418</c:v>
                </c:pt>
                <c:pt idx="54">
                  <c:v>10.309669966902378</c:v>
                </c:pt>
                <c:pt idx="55">
                  <c:v>8.8466229466746302</c:v>
                </c:pt>
                <c:pt idx="56">
                  <c:v>8.9350776374918244</c:v>
                </c:pt>
                <c:pt idx="57">
                  <c:v>10.042309674286139</c:v>
                </c:pt>
                <c:pt idx="58">
                  <c:v>11.549980352087484</c:v>
                </c:pt>
                <c:pt idx="59">
                  <c:v>11.469563702180706</c:v>
                </c:pt>
                <c:pt idx="60">
                  <c:v>10.522859355079508</c:v>
                </c:pt>
                <c:pt idx="61">
                  <c:v>9.3591342485610021</c:v>
                </c:pt>
                <c:pt idx="62">
                  <c:v>9.0298956525888965</c:v>
                </c:pt>
                <c:pt idx="63">
                  <c:v>11.104004399269693</c:v>
                </c:pt>
                <c:pt idx="64">
                  <c:v>10.862286198677634</c:v>
                </c:pt>
                <c:pt idx="65">
                  <c:v>10.863448410713962</c:v>
                </c:pt>
                <c:pt idx="66">
                  <c:v>10.563205936843701</c:v>
                </c:pt>
                <c:pt idx="67">
                  <c:v>9.6054796148241159</c:v>
                </c:pt>
                <c:pt idx="68">
                  <c:v>10.891739408869144</c:v>
                </c:pt>
                <c:pt idx="69">
                  <c:v>9.3687764257916406</c:v>
                </c:pt>
                <c:pt idx="70">
                  <c:v>9.479032178427536</c:v>
                </c:pt>
                <c:pt idx="71">
                  <c:v>10.924921329020775</c:v>
                </c:pt>
                <c:pt idx="72">
                  <c:v>10.137585156772206</c:v>
                </c:pt>
                <c:pt idx="73">
                  <c:v>8.7485719468410093</c:v>
                </c:pt>
                <c:pt idx="74">
                  <c:v>8.243498117427885</c:v>
                </c:pt>
                <c:pt idx="75">
                  <c:v>7.0330135051485314</c:v>
                </c:pt>
                <c:pt idx="76">
                  <c:v>9.8497712160209403</c:v>
                </c:pt>
                <c:pt idx="77">
                  <c:v>9.9848458478007469</c:v>
                </c:pt>
                <c:pt idx="78">
                  <c:v>11.661620920881838</c:v>
                </c:pt>
                <c:pt idx="79">
                  <c:v>10.596653038242103</c:v>
                </c:pt>
                <c:pt idx="80">
                  <c:v>9.9461417185409537</c:v>
                </c:pt>
                <c:pt idx="81">
                  <c:v>10.268091635498367</c:v>
                </c:pt>
                <c:pt idx="82">
                  <c:v>9.2235275848396672</c:v>
                </c:pt>
                <c:pt idx="83">
                  <c:v>7.9877133630989725</c:v>
                </c:pt>
                <c:pt idx="84">
                  <c:v>9.9033185049760792</c:v>
                </c:pt>
                <c:pt idx="85">
                  <c:v>11.873906944101606</c:v>
                </c:pt>
                <c:pt idx="86">
                  <c:v>12.390413932231068</c:v>
                </c:pt>
                <c:pt idx="87">
                  <c:v>9.4993253088983245</c:v>
                </c:pt>
                <c:pt idx="88">
                  <c:v>10.549049714168591</c:v>
                </c:pt>
                <c:pt idx="89">
                  <c:v>10.649892567028992</c:v>
                </c:pt>
                <c:pt idx="90">
                  <c:v>9.1092701808334375</c:v>
                </c:pt>
                <c:pt idx="91">
                  <c:v>9.1088030014814567</c:v>
                </c:pt>
                <c:pt idx="92">
                  <c:v>9.8639801135868765</c:v>
                </c:pt>
                <c:pt idx="93">
                  <c:v>10.678730001125247</c:v>
                </c:pt>
                <c:pt idx="94">
                  <c:v>10.730610570658991</c:v>
                </c:pt>
                <c:pt idx="95">
                  <c:v>11.482673183270698</c:v>
                </c:pt>
                <c:pt idx="96">
                  <c:v>9.4143546881179994</c:v>
                </c:pt>
                <c:pt idx="97">
                  <c:v>10.862899233459469</c:v>
                </c:pt>
                <c:pt idx="98">
                  <c:v>10.470894919228336</c:v>
                </c:pt>
                <c:pt idx="99">
                  <c:v>8.7732826675818831</c:v>
                </c:pt>
                <c:pt idx="100">
                  <c:v>10.13084474743823</c:v>
                </c:pt>
                <c:pt idx="101">
                  <c:v>10.545133605574501</c:v>
                </c:pt>
                <c:pt idx="102">
                  <c:v>8.9429987697777804</c:v>
                </c:pt>
                <c:pt idx="103">
                  <c:v>9.3582928324949659</c:v>
                </c:pt>
                <c:pt idx="104">
                  <c:v>7.9786735921454879</c:v>
                </c:pt>
                <c:pt idx="105">
                  <c:v>8.892956171228926</c:v>
                </c:pt>
                <c:pt idx="106">
                  <c:v>9.9618016430837084</c:v>
                </c:pt>
                <c:pt idx="107">
                  <c:v>10.950339444606918</c:v>
                </c:pt>
                <c:pt idx="108">
                  <c:v>12.259528918297024</c:v>
                </c:pt>
                <c:pt idx="109">
                  <c:v>11.620237512966856</c:v>
                </c:pt>
                <c:pt idx="110">
                  <c:v>10.913668078130542</c:v>
                </c:pt>
                <c:pt idx="111">
                  <c:v>10.415159972326125</c:v>
                </c:pt>
                <c:pt idx="112">
                  <c:v>8.1637916129154391</c:v>
                </c:pt>
                <c:pt idx="113">
                  <c:v>10.103079813306412</c:v>
                </c:pt>
                <c:pt idx="114">
                  <c:v>9.0583638178678143</c:v>
                </c:pt>
                <c:pt idx="115">
                  <c:v>8.6242839751981037</c:v>
                </c:pt>
                <c:pt idx="116">
                  <c:v>6.0053638179911903</c:v>
                </c:pt>
                <c:pt idx="117">
                  <c:v>6.6408330182133124</c:v>
                </c:pt>
                <c:pt idx="118">
                  <c:v>8.1984207656609858</c:v>
                </c:pt>
                <c:pt idx="119">
                  <c:v>9.6458318480837146</c:v>
                </c:pt>
                <c:pt idx="120">
                  <c:v>11.104881051385028</c:v>
                </c:pt>
                <c:pt idx="121">
                  <c:v>10.275803244826331</c:v>
                </c:pt>
                <c:pt idx="122">
                  <c:v>9.5166649404635475</c:v>
                </c:pt>
                <c:pt idx="123">
                  <c:v>9.997406279402167</c:v>
                </c:pt>
                <c:pt idx="124">
                  <c:v>9.7369783001809846</c:v>
                </c:pt>
                <c:pt idx="125">
                  <c:v>9.5447294960256439</c:v>
                </c:pt>
                <c:pt idx="126">
                  <c:v>8.8800085818156642</c:v>
                </c:pt>
                <c:pt idx="127">
                  <c:v>12.295099706405756</c:v>
                </c:pt>
                <c:pt idx="128">
                  <c:v>10.309583438919418</c:v>
                </c:pt>
                <c:pt idx="129">
                  <c:v>11.487740150362187</c:v>
                </c:pt>
                <c:pt idx="130">
                  <c:v>8.8488439392914415</c:v>
                </c:pt>
                <c:pt idx="131">
                  <c:v>8.9085117546350929</c:v>
                </c:pt>
                <c:pt idx="132">
                  <c:v>8.9529326617721274</c:v>
                </c:pt>
                <c:pt idx="133">
                  <c:v>9.7792870989601557</c:v>
                </c:pt>
                <c:pt idx="134">
                  <c:v>10.391401808072283</c:v>
                </c:pt>
                <c:pt idx="135">
                  <c:v>9.0264996839835145</c:v>
                </c:pt>
                <c:pt idx="136">
                  <c:v>8.6202248755666098</c:v>
                </c:pt>
                <c:pt idx="137">
                  <c:v>8.0591104599001255</c:v>
                </c:pt>
                <c:pt idx="138">
                  <c:v>8.9214745962993067</c:v>
                </c:pt>
                <c:pt idx="139">
                  <c:v>10.450656713737263</c:v>
                </c:pt>
                <c:pt idx="140">
                  <c:v>10.670858175997319</c:v>
                </c:pt>
                <c:pt idx="141">
                  <c:v>10.503728407304857</c:v>
                </c:pt>
                <c:pt idx="142">
                  <c:v>10.377046434310254</c:v>
                </c:pt>
                <c:pt idx="143">
                  <c:v>9.2765754888761389</c:v>
                </c:pt>
                <c:pt idx="144">
                  <c:v>10.051658024979723</c:v>
                </c:pt>
                <c:pt idx="145">
                  <c:v>9.1487430011650375</c:v>
                </c:pt>
                <c:pt idx="146">
                  <c:v>10.251848440354646</c:v>
                </c:pt>
                <c:pt idx="147">
                  <c:v>7.5696944006169753</c:v>
                </c:pt>
                <c:pt idx="148">
                  <c:v>9.9564732290504061</c:v>
                </c:pt>
                <c:pt idx="149">
                  <c:v>9.1936677214224307</c:v>
                </c:pt>
                <c:pt idx="150">
                  <c:v>9.5126759575507194</c:v>
                </c:pt>
                <c:pt idx="151">
                  <c:v>8.533681907476252</c:v>
                </c:pt>
                <c:pt idx="152">
                  <c:v>9.5199757625557435</c:v>
                </c:pt>
                <c:pt idx="153">
                  <c:v>10.690561843465147</c:v>
                </c:pt>
                <c:pt idx="154">
                  <c:v>13.11046273977135</c:v>
                </c:pt>
                <c:pt idx="155">
                  <c:v>11.570567790405628</c:v>
                </c:pt>
                <c:pt idx="156">
                  <c:v>11.270122636624579</c:v>
                </c:pt>
                <c:pt idx="157">
                  <c:v>10.153060990038835</c:v>
                </c:pt>
                <c:pt idx="158">
                  <c:v>10.844191119183131</c:v>
                </c:pt>
                <c:pt idx="159">
                  <c:v>12.513631825308822</c:v>
                </c:pt>
                <c:pt idx="160">
                  <c:v>12.724347375297139</c:v>
                </c:pt>
                <c:pt idx="161">
                  <c:v>11.090643020607356</c:v>
                </c:pt>
                <c:pt idx="162">
                  <c:v>11.281161171989794</c:v>
                </c:pt>
                <c:pt idx="163">
                  <c:v>11.293962980607636</c:v>
                </c:pt>
                <c:pt idx="164">
                  <c:v>10.147588165247306</c:v>
                </c:pt>
                <c:pt idx="165">
                  <c:v>10.105120226141207</c:v>
                </c:pt>
                <c:pt idx="166">
                  <c:v>10.091736496471727</c:v>
                </c:pt>
                <c:pt idx="167">
                  <c:v>9.3525433358868675</c:v>
                </c:pt>
                <c:pt idx="168">
                  <c:v>9.9427499412524014</c:v>
                </c:pt>
                <c:pt idx="169">
                  <c:v>9.6725869158256934</c:v>
                </c:pt>
                <c:pt idx="170">
                  <c:v>9.3393310408586974</c:v>
                </c:pt>
                <c:pt idx="171">
                  <c:v>8.5826034522068451</c:v>
                </c:pt>
                <c:pt idx="172">
                  <c:v>9.6220016236403652</c:v>
                </c:pt>
                <c:pt idx="173">
                  <c:v>9.0312912750245413</c:v>
                </c:pt>
                <c:pt idx="174">
                  <c:v>8.8665249269086139</c:v>
                </c:pt>
                <c:pt idx="175">
                  <c:v>8.4300150182348954</c:v>
                </c:pt>
                <c:pt idx="176">
                  <c:v>9.2594244553420832</c:v>
                </c:pt>
                <c:pt idx="177">
                  <c:v>10.845625017648748</c:v>
                </c:pt>
                <c:pt idx="178">
                  <c:v>10.446915921582351</c:v>
                </c:pt>
                <c:pt idx="179">
                  <c:v>9.8680904310247151</c:v>
                </c:pt>
                <c:pt idx="180">
                  <c:v>9.1788431512352648</c:v>
                </c:pt>
                <c:pt idx="181">
                  <c:v>9.5477605850957996</c:v>
                </c:pt>
                <c:pt idx="182">
                  <c:v>10.402305171390687</c:v>
                </c:pt>
                <c:pt idx="183">
                  <c:v>9.807961234056064</c:v>
                </c:pt>
                <c:pt idx="184">
                  <c:v>8.9073315855087891</c:v>
                </c:pt>
                <c:pt idx="185">
                  <c:v>10.03722165806164</c:v>
                </c:pt>
                <c:pt idx="186">
                  <c:v>10.543877295015658</c:v>
                </c:pt>
                <c:pt idx="187">
                  <c:v>9.5933091922528391</c:v>
                </c:pt>
                <c:pt idx="188">
                  <c:v>9.0556592303398755</c:v>
                </c:pt>
                <c:pt idx="189">
                  <c:v>9.3091450328219256</c:v>
                </c:pt>
                <c:pt idx="190">
                  <c:v>11.484251798103143</c:v>
                </c:pt>
                <c:pt idx="191">
                  <c:v>11.024827537160268</c:v>
                </c:pt>
                <c:pt idx="192">
                  <c:v>11.808320344157098</c:v>
                </c:pt>
                <c:pt idx="193">
                  <c:v>11.306059557992963</c:v>
                </c:pt>
                <c:pt idx="194">
                  <c:v>11.188094745936597</c:v>
                </c:pt>
                <c:pt idx="195">
                  <c:v>10.100249609959917</c:v>
                </c:pt>
                <c:pt idx="196">
                  <c:v>10.017117056550905</c:v>
                </c:pt>
                <c:pt idx="197">
                  <c:v>9.0684475016284036</c:v>
                </c:pt>
                <c:pt idx="198">
                  <c:v>8.7494624952242361</c:v>
                </c:pt>
                <c:pt idx="199">
                  <c:v>8.0974951935437787</c:v>
                </c:pt>
                <c:pt idx="200">
                  <c:v>9.9041914962483979</c:v>
                </c:pt>
                <c:pt idx="201">
                  <c:v>8.1628284299397933</c:v>
                </c:pt>
                <c:pt idx="202">
                  <c:v>9.4755674325688037</c:v>
                </c:pt>
                <c:pt idx="203">
                  <c:v>10.527335349055379</c:v>
                </c:pt>
                <c:pt idx="204">
                  <c:v>11.322128865502238</c:v>
                </c:pt>
                <c:pt idx="205">
                  <c:v>11.563202827947213</c:v>
                </c:pt>
                <c:pt idx="206">
                  <c:v>8.3253536376394521</c:v>
                </c:pt>
                <c:pt idx="207">
                  <c:v>8.8533657977188138</c:v>
                </c:pt>
                <c:pt idx="208">
                  <c:v>9.9292802735372074</c:v>
                </c:pt>
                <c:pt idx="209">
                  <c:v>8.8663614571468514</c:v>
                </c:pt>
                <c:pt idx="210">
                  <c:v>8.2590624041373335</c:v>
                </c:pt>
                <c:pt idx="211">
                  <c:v>8.500635185411392</c:v>
                </c:pt>
                <c:pt idx="212">
                  <c:v>10.260741889717458</c:v>
                </c:pt>
                <c:pt idx="213">
                  <c:v>10.567654135828404</c:v>
                </c:pt>
                <c:pt idx="214">
                  <c:v>11.253477402009882</c:v>
                </c:pt>
                <c:pt idx="215">
                  <c:v>10.331384320446285</c:v>
                </c:pt>
                <c:pt idx="216">
                  <c:v>12.087281753713562</c:v>
                </c:pt>
                <c:pt idx="217">
                  <c:v>11.179406867218731</c:v>
                </c:pt>
                <c:pt idx="218">
                  <c:v>11.129383084927433</c:v>
                </c:pt>
                <c:pt idx="219">
                  <c:v>10.889863126586731</c:v>
                </c:pt>
                <c:pt idx="220">
                  <c:v>11.674357163781259</c:v>
                </c:pt>
                <c:pt idx="221">
                  <c:v>11.088580026039047</c:v>
                </c:pt>
                <c:pt idx="222">
                  <c:v>9.9841991908237944</c:v>
                </c:pt>
                <c:pt idx="223">
                  <c:v>12.224057336105039</c:v>
                </c:pt>
                <c:pt idx="224">
                  <c:v>11.684302301583044</c:v>
                </c:pt>
                <c:pt idx="225">
                  <c:v>11.246100832887118</c:v>
                </c:pt>
                <c:pt idx="226">
                  <c:v>10.461096601589388</c:v>
                </c:pt>
                <c:pt idx="227">
                  <c:v>11.701843916242234</c:v>
                </c:pt>
                <c:pt idx="228">
                  <c:v>9.6327093542390472</c:v>
                </c:pt>
                <c:pt idx="229">
                  <c:v>11.348412850631334</c:v>
                </c:pt>
                <c:pt idx="230">
                  <c:v>10.247923431651559</c:v>
                </c:pt>
                <c:pt idx="231">
                  <c:v>10.465093996317455</c:v>
                </c:pt>
                <c:pt idx="232">
                  <c:v>12.582566129040853</c:v>
                </c:pt>
                <c:pt idx="233">
                  <c:v>11.606264755981559</c:v>
                </c:pt>
                <c:pt idx="234">
                  <c:v>12.127413445923532</c:v>
                </c:pt>
                <c:pt idx="235">
                  <c:v>10.330793790326259</c:v>
                </c:pt>
                <c:pt idx="236">
                  <c:v>8.9376614606276927</c:v>
                </c:pt>
                <c:pt idx="237">
                  <c:v>8.5328794379604656</c:v>
                </c:pt>
                <c:pt idx="238">
                  <c:v>9.311010658926886</c:v>
                </c:pt>
                <c:pt idx="239">
                  <c:v>10.003739464949341</c:v>
                </c:pt>
                <c:pt idx="240">
                  <c:v>8.4815112289665375</c:v>
                </c:pt>
                <c:pt idx="241">
                  <c:v>9.347654624853849</c:v>
                </c:pt>
                <c:pt idx="242">
                  <c:v>8.2930793253916857</c:v>
                </c:pt>
                <c:pt idx="243">
                  <c:v>7.6968869546456204</c:v>
                </c:pt>
                <c:pt idx="244">
                  <c:v>10.07084319198664</c:v>
                </c:pt>
                <c:pt idx="245">
                  <c:v>10.249496500291105</c:v>
                </c:pt>
                <c:pt idx="246">
                  <c:v>11.871971712853362</c:v>
                </c:pt>
                <c:pt idx="247">
                  <c:v>10.348961412019133</c:v>
                </c:pt>
                <c:pt idx="248">
                  <c:v>11.181427048326688</c:v>
                </c:pt>
                <c:pt idx="249">
                  <c:v>11.291141980274862</c:v>
                </c:pt>
                <c:pt idx="250">
                  <c:v>12.876690187890459</c:v>
                </c:pt>
                <c:pt idx="251">
                  <c:v>11.655988199463083</c:v>
                </c:pt>
                <c:pt idx="252">
                  <c:v>9.6692122625558135</c:v>
                </c:pt>
                <c:pt idx="253">
                  <c:v>10.29088425030155</c:v>
                </c:pt>
                <c:pt idx="254">
                  <c:v>10.229052506893593</c:v>
                </c:pt>
                <c:pt idx="255">
                  <c:v>11.213850027164975</c:v>
                </c:pt>
                <c:pt idx="256">
                  <c:v>10.821376913094399</c:v>
                </c:pt>
                <c:pt idx="257">
                  <c:v>10.102688747530992</c:v>
                </c:pt>
                <c:pt idx="258">
                  <c:v>9.1519762122203332</c:v>
                </c:pt>
                <c:pt idx="259">
                  <c:v>9.4664409244179542</c:v>
                </c:pt>
                <c:pt idx="260">
                  <c:v>9.9006084387781161</c:v>
                </c:pt>
                <c:pt idx="261">
                  <c:v>8.5862108667375221</c:v>
                </c:pt>
                <c:pt idx="262">
                  <c:v>10.119453233179176</c:v>
                </c:pt>
                <c:pt idx="263">
                  <c:v>9.5619844061736696</c:v>
                </c:pt>
                <c:pt idx="264">
                  <c:v>12.161410502719129</c:v>
                </c:pt>
                <c:pt idx="265">
                  <c:v>9.3755846233360085</c:v>
                </c:pt>
                <c:pt idx="266">
                  <c:v>10.035560420354747</c:v>
                </c:pt>
                <c:pt idx="267">
                  <c:v>9.8881456924757902</c:v>
                </c:pt>
                <c:pt idx="268">
                  <c:v>9.9289917559650682</c:v>
                </c:pt>
                <c:pt idx="269">
                  <c:v>10.937704139238912</c:v>
                </c:pt>
                <c:pt idx="270">
                  <c:v>9.5112174915760974</c:v>
                </c:pt>
                <c:pt idx="271">
                  <c:v>8.6726745225441348</c:v>
                </c:pt>
                <c:pt idx="272">
                  <c:v>9.6827812485649005</c:v>
                </c:pt>
                <c:pt idx="273">
                  <c:v>9.0742528213981064</c:v>
                </c:pt>
                <c:pt idx="274">
                  <c:v>9.2206287646031946</c:v>
                </c:pt>
                <c:pt idx="275">
                  <c:v>8.3687037457224545</c:v>
                </c:pt>
                <c:pt idx="276">
                  <c:v>7.6621655711495507</c:v>
                </c:pt>
                <c:pt idx="277">
                  <c:v>9.4284721207881308</c:v>
                </c:pt>
                <c:pt idx="278">
                  <c:v>11.161936753187316</c:v>
                </c:pt>
                <c:pt idx="279">
                  <c:v>11.598956355137517</c:v>
                </c:pt>
                <c:pt idx="280">
                  <c:v>10.705220611898866</c:v>
                </c:pt>
                <c:pt idx="281">
                  <c:v>9.8588216441368797</c:v>
                </c:pt>
                <c:pt idx="282">
                  <c:v>10.419788106892575</c:v>
                </c:pt>
                <c:pt idx="283">
                  <c:v>10.755824704336577</c:v>
                </c:pt>
                <c:pt idx="284">
                  <c:v>10.430285599281172</c:v>
                </c:pt>
                <c:pt idx="285">
                  <c:v>11.504329677534571</c:v>
                </c:pt>
                <c:pt idx="286">
                  <c:v>10.373585929996976</c:v>
                </c:pt>
                <c:pt idx="287">
                  <c:v>10.218402087303696</c:v>
                </c:pt>
                <c:pt idx="288">
                  <c:v>9.8587506826729676</c:v>
                </c:pt>
                <c:pt idx="289">
                  <c:v>8.6847224563459182</c:v>
                </c:pt>
                <c:pt idx="290">
                  <c:v>9.6093272337989006</c:v>
                </c:pt>
                <c:pt idx="291">
                  <c:v>9.5379165079754369</c:v>
                </c:pt>
                <c:pt idx="292">
                  <c:v>10.881004305009716</c:v>
                </c:pt>
                <c:pt idx="293">
                  <c:v>11.339682987777447</c:v>
                </c:pt>
                <c:pt idx="294">
                  <c:v>11.592806169282618</c:v>
                </c:pt>
                <c:pt idx="295">
                  <c:v>11.189090530878675</c:v>
                </c:pt>
                <c:pt idx="296">
                  <c:v>9.5417445420693241</c:v>
                </c:pt>
                <c:pt idx="297">
                  <c:v>10.775478638582547</c:v>
                </c:pt>
                <c:pt idx="298">
                  <c:v>8.7981074643935386</c:v>
                </c:pt>
                <c:pt idx="299">
                  <c:v>10.122125735685731</c:v>
                </c:pt>
                <c:pt idx="300">
                  <c:v>10.341946863891051</c:v>
                </c:pt>
                <c:pt idx="301">
                  <c:v>10.448162193455662</c:v>
                </c:pt>
                <c:pt idx="302">
                  <c:v>9.9317813386454148</c:v>
                </c:pt>
                <c:pt idx="303">
                  <c:v>7.9735962940681651</c:v>
                </c:pt>
                <c:pt idx="304">
                  <c:v>9.4409492382131557</c:v>
                </c:pt>
                <c:pt idx="305">
                  <c:v>9.798600231826633</c:v>
                </c:pt>
                <c:pt idx="306">
                  <c:v>9.6307071391050947</c:v>
                </c:pt>
                <c:pt idx="307">
                  <c:v>8.9091388926373121</c:v>
                </c:pt>
                <c:pt idx="308">
                  <c:v>7.5235579814180973</c:v>
                </c:pt>
                <c:pt idx="309">
                  <c:v>8.247354747482202</c:v>
                </c:pt>
                <c:pt idx="310">
                  <c:v>9.0989889974281279</c:v>
                </c:pt>
                <c:pt idx="311">
                  <c:v>8.6009619763238732</c:v>
                </c:pt>
                <c:pt idx="312">
                  <c:v>9.7802816606220908</c:v>
                </c:pt>
                <c:pt idx="313">
                  <c:v>9.6276645939821854</c:v>
                </c:pt>
                <c:pt idx="314">
                  <c:v>10.749145455621033</c:v>
                </c:pt>
                <c:pt idx="315">
                  <c:v>10.581964463706257</c:v>
                </c:pt>
                <c:pt idx="316">
                  <c:v>11.509426041999452</c:v>
                </c:pt>
                <c:pt idx="317">
                  <c:v>11.644051087241106</c:v>
                </c:pt>
                <c:pt idx="318">
                  <c:v>11.150880654586448</c:v>
                </c:pt>
                <c:pt idx="319">
                  <c:v>10.192063844860721</c:v>
                </c:pt>
                <c:pt idx="320">
                  <c:v>9.5661844309292086</c:v>
                </c:pt>
                <c:pt idx="321">
                  <c:v>11.26457828098714</c:v>
                </c:pt>
                <c:pt idx="322">
                  <c:v>9.3648566473388648</c:v>
                </c:pt>
                <c:pt idx="323">
                  <c:v>11.868167395140135</c:v>
                </c:pt>
                <c:pt idx="324">
                  <c:v>11.073219239349212</c:v>
                </c:pt>
                <c:pt idx="325">
                  <c:v>11.302016697063422</c:v>
                </c:pt>
                <c:pt idx="326">
                  <c:v>8.8986614314706802</c:v>
                </c:pt>
                <c:pt idx="327">
                  <c:v>9.624024501332423</c:v>
                </c:pt>
                <c:pt idx="328">
                  <c:v>8.4898469061009472</c:v>
                </c:pt>
                <c:pt idx="329">
                  <c:v>9.9081040772152189</c:v>
                </c:pt>
                <c:pt idx="330">
                  <c:v>9.6888126776426482</c:v>
                </c:pt>
                <c:pt idx="331">
                  <c:v>11.516428051717934</c:v>
                </c:pt>
                <c:pt idx="332">
                  <c:v>10.780072389352709</c:v>
                </c:pt>
                <c:pt idx="333">
                  <c:v>10.123311020932562</c:v>
                </c:pt>
                <c:pt idx="334">
                  <c:v>10.846377376744243</c:v>
                </c:pt>
                <c:pt idx="335">
                  <c:v>10.592073376166736</c:v>
                </c:pt>
                <c:pt idx="336">
                  <c:v>9.7826336974037158</c:v>
                </c:pt>
                <c:pt idx="337">
                  <c:v>9.6231299223035212</c:v>
                </c:pt>
                <c:pt idx="338">
                  <c:v>9.1626732151332693</c:v>
                </c:pt>
                <c:pt idx="339">
                  <c:v>10.458786920879822</c:v>
                </c:pt>
                <c:pt idx="340">
                  <c:v>9.4886640123184876</c:v>
                </c:pt>
                <c:pt idx="341">
                  <c:v>9.7048402514041214</c:v>
                </c:pt>
                <c:pt idx="342">
                  <c:v>11.198312007843494</c:v>
                </c:pt>
                <c:pt idx="343">
                  <c:v>11.092401867842804</c:v>
                </c:pt>
                <c:pt idx="344">
                  <c:v>9.4736271481943195</c:v>
                </c:pt>
                <c:pt idx="345">
                  <c:v>11.625585623985989</c:v>
                </c:pt>
                <c:pt idx="346">
                  <c:v>11.106545688077956</c:v>
                </c:pt>
                <c:pt idx="347">
                  <c:v>12.033012041126042</c:v>
                </c:pt>
                <c:pt idx="348">
                  <c:v>10.605594775202773</c:v>
                </c:pt>
                <c:pt idx="349">
                  <c:v>11.089427130887985</c:v>
                </c:pt>
                <c:pt idx="350">
                  <c:v>10.267168662310807</c:v>
                </c:pt>
                <c:pt idx="351">
                  <c:v>9.4867130248304203</c:v>
                </c:pt>
                <c:pt idx="352">
                  <c:v>11.352638047430041</c:v>
                </c:pt>
                <c:pt idx="353">
                  <c:v>11.038341335829287</c:v>
                </c:pt>
                <c:pt idx="354">
                  <c:v>11.392149656025328</c:v>
                </c:pt>
                <c:pt idx="355">
                  <c:v>9.8427413108371429</c:v>
                </c:pt>
                <c:pt idx="356">
                  <c:v>9.5651548876777106</c:v>
                </c:pt>
                <c:pt idx="357">
                  <c:v>8.7490182271557373</c:v>
                </c:pt>
                <c:pt idx="358">
                  <c:v>7.9308773491848941</c:v>
                </c:pt>
                <c:pt idx="359">
                  <c:v>10.379095877663584</c:v>
                </c:pt>
                <c:pt idx="360">
                  <c:v>10.412527014013568</c:v>
                </c:pt>
                <c:pt idx="361">
                  <c:v>10.340327413468133</c:v>
                </c:pt>
                <c:pt idx="362">
                  <c:v>8.5005347498298178</c:v>
                </c:pt>
                <c:pt idx="363">
                  <c:v>9.2707582553830061</c:v>
                </c:pt>
                <c:pt idx="364">
                  <c:v>10.007494757039078</c:v>
                </c:pt>
                <c:pt idx="365">
                  <c:v>10.228224501393484</c:v>
                </c:pt>
                <c:pt idx="366">
                  <c:v>10.572849061220717</c:v>
                </c:pt>
                <c:pt idx="367">
                  <c:v>9.6642380036630033</c:v>
                </c:pt>
                <c:pt idx="368">
                  <c:v>8.9317085054861174</c:v>
                </c:pt>
                <c:pt idx="369">
                  <c:v>9.1563104727569122</c:v>
                </c:pt>
                <c:pt idx="370">
                  <c:v>9.861506221485401</c:v>
                </c:pt>
                <c:pt idx="371">
                  <c:v>9.9613309278241289</c:v>
                </c:pt>
                <c:pt idx="372">
                  <c:v>10.00370434299084</c:v>
                </c:pt>
                <c:pt idx="373">
                  <c:v>9.210058186607732</c:v>
                </c:pt>
                <c:pt idx="374">
                  <c:v>11.566805382492536</c:v>
                </c:pt>
                <c:pt idx="375">
                  <c:v>8.6558389179625461</c:v>
                </c:pt>
                <c:pt idx="376">
                  <c:v>8.2122119830392766</c:v>
                </c:pt>
                <c:pt idx="377">
                  <c:v>7.5510435631986148</c:v>
                </c:pt>
                <c:pt idx="378">
                  <c:v>8.4246615084069418</c:v>
                </c:pt>
                <c:pt idx="379">
                  <c:v>9.1755604294105595</c:v>
                </c:pt>
                <c:pt idx="380">
                  <c:v>9.5953528276104141</c:v>
                </c:pt>
                <c:pt idx="381">
                  <c:v>9.5310341314190943</c:v>
                </c:pt>
                <c:pt idx="382">
                  <c:v>8.2275557940256032</c:v>
                </c:pt>
                <c:pt idx="383">
                  <c:v>10.449127168219544</c:v>
                </c:pt>
                <c:pt idx="384">
                  <c:v>9.6571404241817778</c:v>
                </c:pt>
                <c:pt idx="385">
                  <c:v>10.012283108751733</c:v>
                </c:pt>
                <c:pt idx="386">
                  <c:v>10.653560473452991</c:v>
                </c:pt>
                <c:pt idx="387">
                  <c:v>11.598110882234993</c:v>
                </c:pt>
                <c:pt idx="388">
                  <c:v>9.7568973415655353</c:v>
                </c:pt>
                <c:pt idx="389">
                  <c:v>8.4768944870265521</c:v>
                </c:pt>
                <c:pt idx="390">
                  <c:v>7.7719029296516995</c:v>
                </c:pt>
                <c:pt idx="391">
                  <c:v>10.669358493487826</c:v>
                </c:pt>
                <c:pt idx="392">
                  <c:v>10.709389181153451</c:v>
                </c:pt>
                <c:pt idx="393">
                  <c:v>10.187980033629506</c:v>
                </c:pt>
                <c:pt idx="394">
                  <c:v>9.0156870382565177</c:v>
                </c:pt>
                <c:pt idx="395">
                  <c:v>9.3303197834111575</c:v>
                </c:pt>
                <c:pt idx="396">
                  <c:v>10.900951186457476</c:v>
                </c:pt>
                <c:pt idx="397">
                  <c:v>10.005523690138281</c:v>
                </c:pt>
                <c:pt idx="398">
                  <c:v>10.558433092795015</c:v>
                </c:pt>
                <c:pt idx="399">
                  <c:v>11.659554581201542</c:v>
                </c:pt>
                <c:pt idx="400">
                  <c:v>10.00014862629566</c:v>
                </c:pt>
                <c:pt idx="401">
                  <c:v>10.011874827976166</c:v>
                </c:pt>
                <c:pt idx="402">
                  <c:v>10.556905983789495</c:v>
                </c:pt>
                <c:pt idx="403">
                  <c:v>9.3238809335828954</c:v>
                </c:pt>
                <c:pt idx="404">
                  <c:v>10.919706504857087</c:v>
                </c:pt>
                <c:pt idx="405">
                  <c:v>9.8323514444721418</c:v>
                </c:pt>
                <c:pt idx="406">
                  <c:v>9.980092705677416</c:v>
                </c:pt>
                <c:pt idx="407">
                  <c:v>8.6271133447323738</c:v>
                </c:pt>
                <c:pt idx="408">
                  <c:v>11.596479910501778</c:v>
                </c:pt>
                <c:pt idx="409">
                  <c:v>10.930942808860193</c:v>
                </c:pt>
                <c:pt idx="410">
                  <c:v>10.445340724442666</c:v>
                </c:pt>
                <c:pt idx="411">
                  <c:v>10.243611069460917</c:v>
                </c:pt>
                <c:pt idx="412">
                  <c:v>9.3391951663862258</c:v>
                </c:pt>
                <c:pt idx="413">
                  <c:v>11.381996481975726</c:v>
                </c:pt>
                <c:pt idx="414">
                  <c:v>10.764132983312926</c:v>
                </c:pt>
                <c:pt idx="415">
                  <c:v>11.09050273676506</c:v>
                </c:pt>
                <c:pt idx="416">
                  <c:v>11.231245718092252</c:v>
                </c:pt>
                <c:pt idx="417">
                  <c:v>9.1938750695393203</c:v>
                </c:pt>
                <c:pt idx="418">
                  <c:v>10.292558461116105</c:v>
                </c:pt>
                <c:pt idx="419">
                  <c:v>8.7082567848149992</c:v>
                </c:pt>
                <c:pt idx="420">
                  <c:v>9.2776052087135987</c:v>
                </c:pt>
                <c:pt idx="421">
                  <c:v>10.37763849102747</c:v>
                </c:pt>
                <c:pt idx="422">
                  <c:v>10.543668871079976</c:v>
                </c:pt>
                <c:pt idx="423">
                  <c:v>11.894573623744597</c:v>
                </c:pt>
                <c:pt idx="424">
                  <c:v>11.818494585998845</c:v>
                </c:pt>
                <c:pt idx="425">
                  <c:v>12.122291888223559</c:v>
                </c:pt>
                <c:pt idx="426">
                  <c:v>12.267374990075643</c:v>
                </c:pt>
                <c:pt idx="427">
                  <c:v>11.858923251914545</c:v>
                </c:pt>
                <c:pt idx="428">
                  <c:v>9.4805281826107652</c:v>
                </c:pt>
                <c:pt idx="429">
                  <c:v>8.9735861989874124</c:v>
                </c:pt>
                <c:pt idx="430">
                  <c:v>8.0271581026527343</c:v>
                </c:pt>
                <c:pt idx="431">
                  <c:v>9.0802365883551577</c:v>
                </c:pt>
                <c:pt idx="432">
                  <c:v>10.726829420064959</c:v>
                </c:pt>
                <c:pt idx="433">
                  <c:v>9.9780313198398982</c:v>
                </c:pt>
                <c:pt idx="434">
                  <c:v>9.8088598221344814</c:v>
                </c:pt>
                <c:pt idx="435">
                  <c:v>12.01106264635108</c:v>
                </c:pt>
                <c:pt idx="436">
                  <c:v>12.765696855297568</c:v>
                </c:pt>
                <c:pt idx="437">
                  <c:v>11.687624148563881</c:v>
                </c:pt>
                <c:pt idx="438">
                  <c:v>10.184699624885898</c:v>
                </c:pt>
                <c:pt idx="439">
                  <c:v>11.078160077024863</c:v>
                </c:pt>
                <c:pt idx="440">
                  <c:v>11.728458906567042</c:v>
                </c:pt>
                <c:pt idx="441">
                  <c:v>13.680741308383389</c:v>
                </c:pt>
                <c:pt idx="442">
                  <c:v>12.117224612724826</c:v>
                </c:pt>
                <c:pt idx="443">
                  <c:v>9.6886419803577741</c:v>
                </c:pt>
                <c:pt idx="444">
                  <c:v>9.346747989289355</c:v>
                </c:pt>
                <c:pt idx="445">
                  <c:v>7.471244101533129</c:v>
                </c:pt>
                <c:pt idx="446">
                  <c:v>8.8198949699329585</c:v>
                </c:pt>
                <c:pt idx="447">
                  <c:v>9.4166173675347888</c:v>
                </c:pt>
                <c:pt idx="448">
                  <c:v>11.100443295644286</c:v>
                </c:pt>
                <c:pt idx="449">
                  <c:v>12.465796759321202</c:v>
                </c:pt>
                <c:pt idx="450">
                  <c:v>9.7684738428917761</c:v>
                </c:pt>
                <c:pt idx="451">
                  <c:v>10.960880386834972</c:v>
                </c:pt>
                <c:pt idx="452">
                  <c:v>10.174218460213591</c:v>
                </c:pt>
                <c:pt idx="453">
                  <c:v>11.198957016606776</c:v>
                </c:pt>
                <c:pt idx="454">
                  <c:v>10.828437712927563</c:v>
                </c:pt>
                <c:pt idx="455">
                  <c:v>9.4272917149153006</c:v>
                </c:pt>
                <c:pt idx="456">
                  <c:v>9.6304767389925008</c:v>
                </c:pt>
                <c:pt idx="457">
                  <c:v>9.5874335442636927</c:v>
                </c:pt>
                <c:pt idx="458">
                  <c:v>9.6046663456965078</c:v>
                </c:pt>
                <c:pt idx="459">
                  <c:v>9.9368499578540117</c:v>
                </c:pt>
                <c:pt idx="460">
                  <c:v>10.301935285718409</c:v>
                </c:pt>
                <c:pt idx="461">
                  <c:v>9.4327349606033533</c:v>
                </c:pt>
                <c:pt idx="462">
                  <c:v>8.4768050764072562</c:v>
                </c:pt>
                <c:pt idx="463">
                  <c:v>7.6333367022430831</c:v>
                </c:pt>
                <c:pt idx="464">
                  <c:v>10.161724815523227</c:v>
                </c:pt>
                <c:pt idx="465">
                  <c:v>10.4417404266757</c:v>
                </c:pt>
                <c:pt idx="466">
                  <c:v>11.858039427286821</c:v>
                </c:pt>
                <c:pt idx="467">
                  <c:v>10.601606809901561</c:v>
                </c:pt>
                <c:pt idx="468">
                  <c:v>11.201529961367159</c:v>
                </c:pt>
                <c:pt idx="469">
                  <c:v>10.842942195211934</c:v>
                </c:pt>
                <c:pt idx="470">
                  <c:v>10.030028027328507</c:v>
                </c:pt>
                <c:pt idx="471">
                  <c:v>8.0931620404148745</c:v>
                </c:pt>
                <c:pt idx="472">
                  <c:v>10.06196880011607</c:v>
                </c:pt>
                <c:pt idx="473">
                  <c:v>10.066313010525135</c:v>
                </c:pt>
                <c:pt idx="474">
                  <c:v>12.864873989909421</c:v>
                </c:pt>
                <c:pt idx="475">
                  <c:v>11.69775231459791</c:v>
                </c:pt>
                <c:pt idx="476">
                  <c:v>11.689127121996288</c:v>
                </c:pt>
                <c:pt idx="477">
                  <c:v>9.8576164950611869</c:v>
                </c:pt>
                <c:pt idx="478">
                  <c:v>8.5286720432474272</c:v>
                </c:pt>
                <c:pt idx="479">
                  <c:v>9.5844703375517604</c:v>
                </c:pt>
                <c:pt idx="480">
                  <c:v>11.328078408436641</c:v>
                </c:pt>
                <c:pt idx="481">
                  <c:v>11.779303869428947</c:v>
                </c:pt>
                <c:pt idx="482">
                  <c:v>12.041266012033029</c:v>
                </c:pt>
                <c:pt idx="483">
                  <c:v>11.242885753464975</c:v>
                </c:pt>
                <c:pt idx="484">
                  <c:v>9.6935697654634012</c:v>
                </c:pt>
                <c:pt idx="485">
                  <c:v>9.7809073535890487</c:v>
                </c:pt>
                <c:pt idx="486">
                  <c:v>8.891123084320693</c:v>
                </c:pt>
                <c:pt idx="487">
                  <c:v>9.3323034117734274</c:v>
                </c:pt>
                <c:pt idx="488">
                  <c:v>8.9872747054589492</c:v>
                </c:pt>
                <c:pt idx="489">
                  <c:v>8.7444353900998841</c:v>
                </c:pt>
                <c:pt idx="490">
                  <c:v>8.0609174072064338</c:v>
                </c:pt>
                <c:pt idx="491">
                  <c:v>9.220978846095667</c:v>
                </c:pt>
                <c:pt idx="492">
                  <c:v>9.9252893466857319</c:v>
                </c:pt>
                <c:pt idx="493">
                  <c:v>10.090796304913468</c:v>
                </c:pt>
                <c:pt idx="494">
                  <c:v>10.040184401208064</c:v>
                </c:pt>
                <c:pt idx="495">
                  <c:v>10.768455317647089</c:v>
                </c:pt>
                <c:pt idx="496">
                  <c:v>9.2113521335505464</c:v>
                </c:pt>
                <c:pt idx="497">
                  <c:v>9.650173335681421</c:v>
                </c:pt>
                <c:pt idx="498">
                  <c:v>11.387606814871212</c:v>
                </c:pt>
                <c:pt idx="499">
                  <c:v>11.882420856402449</c:v>
                </c:pt>
                <c:pt idx="500">
                  <c:v>11.444242579258953</c:v>
                </c:pt>
                <c:pt idx="501">
                  <c:v>9.9208139095306365</c:v>
                </c:pt>
                <c:pt idx="502">
                  <c:v>9.3254313850203552</c:v>
                </c:pt>
                <c:pt idx="503">
                  <c:v>9.9782493025672654</c:v>
                </c:pt>
                <c:pt idx="504">
                  <c:v>10.411018512268869</c:v>
                </c:pt>
                <c:pt idx="505">
                  <c:v>10.087396529744577</c:v>
                </c:pt>
                <c:pt idx="506">
                  <c:v>9.5060832132171313</c:v>
                </c:pt>
                <c:pt idx="507">
                  <c:v>9.7709360106933989</c:v>
                </c:pt>
                <c:pt idx="508">
                  <c:v>10.790900173532526</c:v>
                </c:pt>
                <c:pt idx="509">
                  <c:v>10.472977992600596</c:v>
                </c:pt>
                <c:pt idx="510">
                  <c:v>11.027477962412684</c:v>
                </c:pt>
                <c:pt idx="511">
                  <c:v>10.041639786335054</c:v>
                </c:pt>
                <c:pt idx="512">
                  <c:v>8.8649885158342041</c:v>
                </c:pt>
                <c:pt idx="513">
                  <c:v>9.8673544837717468</c:v>
                </c:pt>
                <c:pt idx="514">
                  <c:v>8.1555727397038069</c:v>
                </c:pt>
                <c:pt idx="515">
                  <c:v>7.931680147832008</c:v>
                </c:pt>
                <c:pt idx="516">
                  <c:v>10.776832032129754</c:v>
                </c:pt>
                <c:pt idx="517">
                  <c:v>11.093554836561729</c:v>
                </c:pt>
                <c:pt idx="518">
                  <c:v>11.38508904219144</c:v>
                </c:pt>
                <c:pt idx="519">
                  <c:v>9.6800223651239481</c:v>
                </c:pt>
                <c:pt idx="520">
                  <c:v>10.659506510264466</c:v>
                </c:pt>
                <c:pt idx="521">
                  <c:v>10.271441864955204</c:v>
                </c:pt>
                <c:pt idx="522">
                  <c:v>8.7211479886208938</c:v>
                </c:pt>
                <c:pt idx="523">
                  <c:v>7.7544810759341694</c:v>
                </c:pt>
                <c:pt idx="524">
                  <c:v>7.6301941370587265</c:v>
                </c:pt>
                <c:pt idx="525">
                  <c:v>8.3098085822297296</c:v>
                </c:pt>
                <c:pt idx="526">
                  <c:v>7.6958220711685197</c:v>
                </c:pt>
                <c:pt idx="527">
                  <c:v>9.1535738192439844</c:v>
                </c:pt>
                <c:pt idx="528">
                  <c:v>8.6536156623613589</c:v>
                </c:pt>
                <c:pt idx="529">
                  <c:v>9.4200246126089091</c:v>
                </c:pt>
                <c:pt idx="530">
                  <c:v>8.302383388605989</c:v>
                </c:pt>
                <c:pt idx="531">
                  <c:v>9.1005613352572805</c:v>
                </c:pt>
                <c:pt idx="532">
                  <c:v>8.4468229549515037</c:v>
                </c:pt>
                <c:pt idx="533">
                  <c:v>9.2107204361653299</c:v>
                </c:pt>
                <c:pt idx="534">
                  <c:v>9.6686186992082774</c:v>
                </c:pt>
                <c:pt idx="535">
                  <c:v>9.9422313656928107</c:v>
                </c:pt>
                <c:pt idx="536">
                  <c:v>10.941357377626803</c:v>
                </c:pt>
                <c:pt idx="537">
                  <c:v>10.580163581115265</c:v>
                </c:pt>
                <c:pt idx="538">
                  <c:v>9.6426167152493445</c:v>
                </c:pt>
                <c:pt idx="539">
                  <c:v>9.3452945198707429</c:v>
                </c:pt>
                <c:pt idx="540">
                  <c:v>11.490945555153228</c:v>
                </c:pt>
                <c:pt idx="541">
                  <c:v>11.375939875828863</c:v>
                </c:pt>
                <c:pt idx="542">
                  <c:v>11.5492051444689</c:v>
                </c:pt>
                <c:pt idx="543">
                  <c:v>11.526424432678093</c:v>
                </c:pt>
                <c:pt idx="544">
                  <c:v>11.6163280581778</c:v>
                </c:pt>
                <c:pt idx="545">
                  <c:v>11.433268739248824</c:v>
                </c:pt>
                <c:pt idx="546">
                  <c:v>12.427463210050359</c:v>
                </c:pt>
                <c:pt idx="547">
                  <c:v>11.619954073353536</c:v>
                </c:pt>
                <c:pt idx="548">
                  <c:v>10.678476579860908</c:v>
                </c:pt>
                <c:pt idx="549">
                  <c:v>8.3041101178018177</c:v>
                </c:pt>
                <c:pt idx="550">
                  <c:v>8.9926926363160451</c:v>
                </c:pt>
                <c:pt idx="551">
                  <c:v>8.489859755954198</c:v>
                </c:pt>
                <c:pt idx="552">
                  <c:v>8.9697249379625994</c:v>
                </c:pt>
                <c:pt idx="553">
                  <c:v>6.6355946995998281</c:v>
                </c:pt>
                <c:pt idx="554">
                  <c:v>5.1939830999187482</c:v>
                </c:pt>
                <c:pt idx="555">
                  <c:v>8.8150543113478221</c:v>
                </c:pt>
                <c:pt idx="556">
                  <c:v>9.8046549279181132</c:v>
                </c:pt>
                <c:pt idx="557">
                  <c:v>11.416639734885331</c:v>
                </c:pt>
                <c:pt idx="558">
                  <c:v>11.30009796642438</c:v>
                </c:pt>
                <c:pt idx="559">
                  <c:v>8.7547115514699261</c:v>
                </c:pt>
                <c:pt idx="560">
                  <c:v>10.42057805574086</c:v>
                </c:pt>
                <c:pt idx="561">
                  <c:v>10.970549973573958</c:v>
                </c:pt>
                <c:pt idx="562">
                  <c:v>11.303731169898857</c:v>
                </c:pt>
                <c:pt idx="563">
                  <c:v>11.329959256523107</c:v>
                </c:pt>
                <c:pt idx="564">
                  <c:v>11.407549078841637</c:v>
                </c:pt>
                <c:pt idx="565">
                  <c:v>12.144945194039209</c:v>
                </c:pt>
                <c:pt idx="566">
                  <c:v>10.348368598328733</c:v>
                </c:pt>
                <c:pt idx="567">
                  <c:v>11.684604472871321</c:v>
                </c:pt>
                <c:pt idx="568">
                  <c:v>10.746731421487405</c:v>
                </c:pt>
                <c:pt idx="569">
                  <c:v>8.5529862880409304</c:v>
                </c:pt>
                <c:pt idx="570">
                  <c:v>8.0433252632664782</c:v>
                </c:pt>
                <c:pt idx="571">
                  <c:v>7.990843532005341</c:v>
                </c:pt>
                <c:pt idx="572">
                  <c:v>9.8543579528692327</c:v>
                </c:pt>
                <c:pt idx="573">
                  <c:v>10.463920714396654</c:v>
                </c:pt>
                <c:pt idx="574">
                  <c:v>9.3871508522516223</c:v>
                </c:pt>
                <c:pt idx="575">
                  <c:v>10.121090550218659</c:v>
                </c:pt>
                <c:pt idx="576">
                  <c:v>8.7995509749642196</c:v>
                </c:pt>
                <c:pt idx="577">
                  <c:v>9.9505575122250836</c:v>
                </c:pt>
                <c:pt idx="578">
                  <c:v>9.4096483250101439</c:v>
                </c:pt>
                <c:pt idx="579">
                  <c:v>9.5650629449458187</c:v>
                </c:pt>
                <c:pt idx="580">
                  <c:v>8.4760940145497123</c:v>
                </c:pt>
                <c:pt idx="581">
                  <c:v>8.7233307029473348</c:v>
                </c:pt>
                <c:pt idx="582">
                  <c:v>9.5774240291951536</c:v>
                </c:pt>
                <c:pt idx="583">
                  <c:v>9.7863767623713258</c:v>
                </c:pt>
                <c:pt idx="584">
                  <c:v>9.6476714266102199</c:v>
                </c:pt>
                <c:pt idx="585">
                  <c:v>7.8797391742695542</c:v>
                </c:pt>
                <c:pt idx="586">
                  <c:v>10.674105282173416</c:v>
                </c:pt>
                <c:pt idx="587">
                  <c:v>9.4907493702483503</c:v>
                </c:pt>
                <c:pt idx="588">
                  <c:v>10.400494442010457</c:v>
                </c:pt>
                <c:pt idx="589">
                  <c:v>8.6952327789116346</c:v>
                </c:pt>
                <c:pt idx="590">
                  <c:v>9.8588626918650242</c:v>
                </c:pt>
                <c:pt idx="591">
                  <c:v>8.7361993323033307</c:v>
                </c:pt>
                <c:pt idx="592">
                  <c:v>9.1922635503073984</c:v>
                </c:pt>
                <c:pt idx="593">
                  <c:v>9.3307832765211565</c:v>
                </c:pt>
                <c:pt idx="594">
                  <c:v>9.2343908856376959</c:v>
                </c:pt>
                <c:pt idx="595">
                  <c:v>11.586468759481061</c:v>
                </c:pt>
                <c:pt idx="596">
                  <c:v>10.536572894041285</c:v>
                </c:pt>
                <c:pt idx="597">
                  <c:v>9.6723795588395287</c:v>
                </c:pt>
                <c:pt idx="598">
                  <c:v>9.7496881737384555</c:v>
                </c:pt>
                <c:pt idx="599">
                  <c:v>10.667435192690723</c:v>
                </c:pt>
                <c:pt idx="600">
                  <c:v>11.476209959166109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98-4096-86B5-FD1F4325F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322120"/>
        <c:axId val="875322440"/>
      </c:scatterChart>
      <c:valAx>
        <c:axId val="875322120"/>
        <c:scaling>
          <c:orientation val="minMax"/>
          <c:max val="650"/>
          <c:min val="0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440"/>
        <c:crosses val="autoZero"/>
        <c:crossBetween val="midCat"/>
      </c:valAx>
      <c:valAx>
        <c:axId val="875322440"/>
        <c:scaling>
          <c:orientation val="minMax"/>
          <c:min val="4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120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'MA(q) '!$E$23</c:f>
              <c:strCache>
                <c:ptCount val="1"/>
                <c:pt idx="0">
                  <c:v>AR(1) c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yVal>
            <c:numRef>
              <c:f>'MA(q) '!$E$24:$E$624</c:f>
              <c:numCache>
                <c:formatCode>0.000</c:formatCode>
                <c:ptCount val="601"/>
                <c:pt idx="0">
                  <c:v>0</c:v>
                </c:pt>
                <c:pt idx="1">
                  <c:v>10.813178205292958</c:v>
                </c:pt>
                <c:pt idx="2">
                  <c:v>10.09422094166699</c:v>
                </c:pt>
                <c:pt idx="3">
                  <c:v>9.7655950098587585</c:v>
                </c:pt>
                <c:pt idx="4">
                  <c:v>9.9944403802312021</c:v>
                </c:pt>
                <c:pt idx="5">
                  <c:v>9.6300908794574429</c:v>
                </c:pt>
                <c:pt idx="6">
                  <c:v>10.487302897504028</c:v>
                </c:pt>
                <c:pt idx="7">
                  <c:v>11.316320969805112</c:v>
                </c:pt>
                <c:pt idx="8">
                  <c:v>9.7540555167477976</c:v>
                </c:pt>
                <c:pt idx="9">
                  <c:v>10.466898738210768</c:v>
                </c:pt>
                <c:pt idx="10">
                  <c:v>10.771135646220392</c:v>
                </c:pt>
                <c:pt idx="11">
                  <c:v>8.9011664085057465</c:v>
                </c:pt>
                <c:pt idx="12">
                  <c:v>8.9564208432537029</c:v>
                </c:pt>
                <c:pt idx="13">
                  <c:v>8.5604978247360783</c:v>
                </c:pt>
                <c:pt idx="14">
                  <c:v>8.9093080700035205</c:v>
                </c:pt>
                <c:pt idx="15">
                  <c:v>9.4582291895600754</c:v>
                </c:pt>
                <c:pt idx="16">
                  <c:v>10.320211221925296</c:v>
                </c:pt>
                <c:pt idx="17">
                  <c:v>11.213463415622432</c:v>
                </c:pt>
                <c:pt idx="18">
                  <c:v>11.961609989164785</c:v>
                </c:pt>
                <c:pt idx="19">
                  <c:v>11.088115874678353</c:v>
                </c:pt>
                <c:pt idx="20">
                  <c:v>11.577574928418096</c:v>
                </c:pt>
                <c:pt idx="21">
                  <c:v>11.624388310120963</c:v>
                </c:pt>
                <c:pt idx="22">
                  <c:v>11.690246937607071</c:v>
                </c:pt>
                <c:pt idx="23">
                  <c:v>11.67481917947859</c:v>
                </c:pt>
                <c:pt idx="24">
                  <c:v>12.086658641796031</c:v>
                </c:pt>
                <c:pt idx="25">
                  <c:v>11.191906825046253</c:v>
                </c:pt>
                <c:pt idx="26">
                  <c:v>11.31962174713197</c:v>
                </c:pt>
                <c:pt idx="27">
                  <c:v>9.4990960752903959</c:v>
                </c:pt>
                <c:pt idx="28">
                  <c:v>8.8595179208216344</c:v>
                </c:pt>
                <c:pt idx="29">
                  <c:v>8.8166955640950491</c:v>
                </c:pt>
                <c:pt idx="30">
                  <c:v>8.9092398572610083</c:v>
                </c:pt>
                <c:pt idx="31">
                  <c:v>9.8599980878810793</c:v>
                </c:pt>
                <c:pt idx="32">
                  <c:v>6.7483787691563286</c:v>
                </c:pt>
                <c:pt idx="33">
                  <c:v>7.2465259195734877</c:v>
                </c:pt>
                <c:pt idx="34">
                  <c:v>8.0700660023103428</c:v>
                </c:pt>
                <c:pt idx="35">
                  <c:v>7.2152880810662623</c:v>
                </c:pt>
                <c:pt idx="36">
                  <c:v>10.608757965382267</c:v>
                </c:pt>
                <c:pt idx="37">
                  <c:v>11.364167387524381</c:v>
                </c:pt>
                <c:pt idx="38">
                  <c:v>9.8528354677951739</c:v>
                </c:pt>
                <c:pt idx="39">
                  <c:v>11.414969215366304</c:v>
                </c:pt>
                <c:pt idx="40">
                  <c:v>10.983362439287236</c:v>
                </c:pt>
                <c:pt idx="41">
                  <c:v>10.056882113454853</c:v>
                </c:pt>
                <c:pt idx="42">
                  <c:v>12.967289058056039</c:v>
                </c:pt>
                <c:pt idx="43">
                  <c:v>11.547736064851524</c:v>
                </c:pt>
                <c:pt idx="44">
                  <c:v>10.369272512487122</c:v>
                </c:pt>
                <c:pt idx="45">
                  <c:v>11.432975083446062</c:v>
                </c:pt>
                <c:pt idx="46">
                  <c:v>10.22116162390753</c:v>
                </c:pt>
                <c:pt idx="47">
                  <c:v>10.559954803171671</c:v>
                </c:pt>
                <c:pt idx="48">
                  <c:v>9.3155758426226001</c:v>
                </c:pt>
                <c:pt idx="49">
                  <c:v>9.8199048789179315</c:v>
                </c:pt>
                <c:pt idx="50">
                  <c:v>11.706344293158976</c:v>
                </c:pt>
                <c:pt idx="51">
                  <c:v>10.72032797161291</c:v>
                </c:pt>
                <c:pt idx="52">
                  <c:v>12.683018166556579</c:v>
                </c:pt>
                <c:pt idx="53">
                  <c:v>10.290581910741627</c:v>
                </c:pt>
                <c:pt idx="54">
                  <c:v>10.464743962317424</c:v>
                </c:pt>
                <c:pt idx="55">
                  <c:v>9.5645837944640615</c:v>
                </c:pt>
                <c:pt idx="56">
                  <c:v>8.1272766311979066</c:v>
                </c:pt>
                <c:pt idx="57">
                  <c:v>10.242064736989573</c:v>
                </c:pt>
                <c:pt idx="58">
                  <c:v>11.277314797220042</c:v>
                </c:pt>
                <c:pt idx="59">
                  <c:v>10.973557767008623</c:v>
                </c:pt>
                <c:pt idx="60">
                  <c:v>10.928349937242341</c:v>
                </c:pt>
                <c:pt idx="61">
                  <c:v>10.17938210110937</c:v>
                </c:pt>
                <c:pt idx="62">
                  <c:v>9.1518082863236501</c:v>
                </c:pt>
                <c:pt idx="63">
                  <c:v>10.894353833667887</c:v>
                </c:pt>
                <c:pt idx="64">
                  <c:v>10.58572228889166</c:v>
                </c:pt>
                <c:pt idx="65">
                  <c:v>10.621503474702301</c:v>
                </c:pt>
                <c:pt idx="66">
                  <c:v>11.374462559377365</c:v>
                </c:pt>
                <c:pt idx="67">
                  <c:v>9.7519668709019314</c:v>
                </c:pt>
                <c:pt idx="68">
                  <c:v>10.844591674920386</c:v>
                </c:pt>
                <c:pt idx="69">
                  <c:v>9.6007096331489645</c:v>
                </c:pt>
                <c:pt idx="70">
                  <c:v>9.1893792491353121</c:v>
                </c:pt>
                <c:pt idx="71">
                  <c:v>11.399650894422797</c:v>
                </c:pt>
                <c:pt idx="72">
                  <c:v>9.7294350516131267</c:v>
                </c:pt>
                <c:pt idx="73">
                  <c:v>8.4547983059333038</c:v>
                </c:pt>
                <c:pt idx="74">
                  <c:v>9.0569206549716643</c:v>
                </c:pt>
                <c:pt idx="75">
                  <c:v>6.8419816352165963</c:v>
                </c:pt>
                <c:pt idx="76">
                  <c:v>8.9128618556355228</c:v>
                </c:pt>
                <c:pt idx="77">
                  <c:v>9.6705655216733639</c:v>
                </c:pt>
                <c:pt idx="78">
                  <c:v>10.803722516712503</c:v>
                </c:pt>
                <c:pt idx="79">
                  <c:v>11.107628011400932</c:v>
                </c:pt>
                <c:pt idx="80">
                  <c:v>10.112026357946581</c:v>
                </c:pt>
                <c:pt idx="81">
                  <c:v>10.760472289657057</c:v>
                </c:pt>
                <c:pt idx="82">
                  <c:v>9.1927214571785587</c:v>
                </c:pt>
                <c:pt idx="83">
                  <c:v>7.7299969591206565</c:v>
                </c:pt>
                <c:pt idx="84">
                  <c:v>10.181625588544975</c:v>
                </c:pt>
                <c:pt idx="85">
                  <c:v>11.475375396726148</c:v>
                </c:pt>
                <c:pt idx="86">
                  <c:v>11.444382845683835</c:v>
                </c:pt>
                <c:pt idx="87">
                  <c:v>10.123265878347707</c:v>
                </c:pt>
                <c:pt idx="88">
                  <c:v>11.647048444768318</c:v>
                </c:pt>
                <c:pt idx="89">
                  <c:v>10.984129883119971</c:v>
                </c:pt>
                <c:pt idx="90">
                  <c:v>8.1428148119372459</c:v>
                </c:pt>
                <c:pt idx="91">
                  <c:v>9.6994368849683568</c:v>
                </c:pt>
                <c:pt idx="92">
                  <c:v>10.376837139806018</c:v>
                </c:pt>
                <c:pt idx="93">
                  <c:v>9.6816196366889447</c:v>
                </c:pt>
                <c:pt idx="94">
                  <c:v>10.527138740508301</c:v>
                </c:pt>
                <c:pt idx="95">
                  <c:v>12.014954337357633</c:v>
                </c:pt>
                <c:pt idx="96">
                  <c:v>9.5893150267125016</c:v>
                </c:pt>
                <c:pt idx="97">
                  <c:v>10.874583772448247</c:v>
                </c:pt>
                <c:pt idx="98">
                  <c:v>11.118909072072045</c:v>
                </c:pt>
                <c:pt idx="99">
                  <c:v>8.1506106657246384</c:v>
                </c:pt>
                <c:pt idx="100">
                  <c:v>10.549623288674731</c:v>
                </c:pt>
                <c:pt idx="101">
                  <c:v>10.882527795499039</c:v>
                </c:pt>
                <c:pt idx="102">
                  <c:v>7.9515537379882009</c:v>
                </c:pt>
                <c:pt idx="103">
                  <c:v>9.7507406271466017</c:v>
                </c:pt>
                <c:pt idx="104">
                  <c:v>8.5507390135017118</c:v>
                </c:pt>
                <c:pt idx="105">
                  <c:v>7.8821989481138885</c:v>
                </c:pt>
                <c:pt idx="106">
                  <c:v>9.8602939602105995</c:v>
                </c:pt>
                <c:pt idx="107">
                  <c:v>10.495808693673736</c:v>
                </c:pt>
                <c:pt idx="108">
                  <c:v>11.984026220814632</c:v>
                </c:pt>
                <c:pt idx="109">
                  <c:v>11.966155058716497</c:v>
                </c:pt>
                <c:pt idx="110">
                  <c:v>11.353630376300377</c:v>
                </c:pt>
                <c:pt idx="111">
                  <c:v>11.1519845095149</c:v>
                </c:pt>
                <c:pt idx="112">
                  <c:v>8.3855169517195627</c:v>
                </c:pt>
                <c:pt idx="113">
                  <c:v>10.080638914375234</c:v>
                </c:pt>
                <c:pt idx="114">
                  <c:v>9.1663015840944038</c:v>
                </c:pt>
                <c:pt idx="115">
                  <c:v>7.6634313480081175</c:v>
                </c:pt>
                <c:pt idx="116">
                  <c:v>6.4833611551260955</c:v>
                </c:pt>
                <c:pt idx="117">
                  <c:v>6.4114425721747601</c:v>
                </c:pt>
                <c:pt idx="118">
                  <c:v>7.3862593077118612</c:v>
                </c:pt>
                <c:pt idx="119">
                  <c:v>8.1692897090731478</c:v>
                </c:pt>
                <c:pt idx="120">
                  <c:v>10.569649358971528</c:v>
                </c:pt>
                <c:pt idx="121">
                  <c:v>10.380900543368856</c:v>
                </c:pt>
                <c:pt idx="122">
                  <c:v>9.55464806144089</c:v>
                </c:pt>
                <c:pt idx="123">
                  <c:v>10.478306595334747</c:v>
                </c:pt>
                <c:pt idx="124">
                  <c:v>9.6154382041391884</c:v>
                </c:pt>
                <c:pt idx="125">
                  <c:v>9.1233818563120259</c:v>
                </c:pt>
                <c:pt idx="126">
                  <c:v>9.1501555893944548</c:v>
                </c:pt>
                <c:pt idx="127">
                  <c:v>12.239189172563663</c:v>
                </c:pt>
                <c:pt idx="128">
                  <c:v>9.9748299500638922</c:v>
                </c:pt>
                <c:pt idx="129">
                  <c:v>11.123076452618829</c:v>
                </c:pt>
                <c:pt idx="130">
                  <c:v>10.346102385793763</c:v>
                </c:pt>
                <c:pt idx="131">
                  <c:v>8.4970060997153212</c:v>
                </c:pt>
                <c:pt idx="132">
                  <c:v>9.1539263411619451</c:v>
                </c:pt>
                <c:pt idx="133">
                  <c:v>9.3089650563708517</c:v>
                </c:pt>
                <c:pt idx="134">
                  <c:v>9.9803218669895717</c:v>
                </c:pt>
                <c:pt idx="135">
                  <c:v>8.943667006705585</c:v>
                </c:pt>
                <c:pt idx="136">
                  <c:v>8.756824734227008</c:v>
                </c:pt>
                <c:pt idx="137">
                  <c:v>8.2279277732450318</c:v>
                </c:pt>
                <c:pt idx="138">
                  <c:v>8.28201585228841</c:v>
                </c:pt>
                <c:pt idx="139">
                  <c:v>9.9960898668535645</c:v>
                </c:pt>
                <c:pt idx="140">
                  <c:v>10.24742620139468</c:v>
                </c:pt>
                <c:pt idx="141">
                  <c:v>10.403465116197681</c:v>
                </c:pt>
                <c:pt idx="142">
                  <c:v>10.864222424033795</c:v>
                </c:pt>
                <c:pt idx="143">
                  <c:v>9.4185482275666175</c:v>
                </c:pt>
                <c:pt idx="144">
                  <c:v>9.9889478644251426</c:v>
                </c:pt>
                <c:pt idx="145">
                  <c:v>9.2976349292522151</c:v>
                </c:pt>
                <c:pt idx="146">
                  <c:v>9.8470453010264158</c:v>
                </c:pt>
                <c:pt idx="147">
                  <c:v>7.723479018727363</c:v>
                </c:pt>
                <c:pt idx="148">
                  <c:v>9.6563539902418452</c:v>
                </c:pt>
                <c:pt idx="149">
                  <c:v>9.3927592519488385</c:v>
                </c:pt>
                <c:pt idx="150">
                  <c:v>8.3480370120002831</c:v>
                </c:pt>
                <c:pt idx="151">
                  <c:v>8.9946922295134684</c:v>
                </c:pt>
                <c:pt idx="152">
                  <c:v>9.4686239350235688</c:v>
                </c:pt>
                <c:pt idx="153">
                  <c:v>10.242070574987988</c:v>
                </c:pt>
                <c:pt idx="154">
                  <c:v>12.627225241514143</c:v>
                </c:pt>
                <c:pt idx="155">
                  <c:v>11.796420055050683</c:v>
                </c:pt>
                <c:pt idx="156">
                  <c:v>11.744096175163229</c:v>
                </c:pt>
                <c:pt idx="157">
                  <c:v>11.358379458332658</c:v>
                </c:pt>
                <c:pt idx="158">
                  <c:v>10.78982901096971</c:v>
                </c:pt>
                <c:pt idx="159">
                  <c:v>12.573214963580913</c:v>
                </c:pt>
                <c:pt idx="160">
                  <c:v>12.798267355287223</c:v>
                </c:pt>
                <c:pt idx="161">
                  <c:v>11.445987021067834</c:v>
                </c:pt>
                <c:pt idx="162">
                  <c:v>12.323345094418924</c:v>
                </c:pt>
                <c:pt idx="163">
                  <c:v>11.957372706811402</c:v>
                </c:pt>
                <c:pt idx="164">
                  <c:v>9.8401128512345366</c:v>
                </c:pt>
                <c:pt idx="165">
                  <c:v>10.567733606040605</c:v>
                </c:pt>
                <c:pt idx="166">
                  <c:v>10.66114895383223</c:v>
                </c:pt>
                <c:pt idx="167">
                  <c:v>8.91032449988057</c:v>
                </c:pt>
                <c:pt idx="168">
                  <c:v>9.9317132436459019</c:v>
                </c:pt>
                <c:pt idx="169">
                  <c:v>9.9450829308679545</c:v>
                </c:pt>
                <c:pt idx="170">
                  <c:v>8.8848730500842503</c:v>
                </c:pt>
                <c:pt idx="171">
                  <c:v>8.6449594106991388</c:v>
                </c:pt>
                <c:pt idx="172">
                  <c:v>9.6543460976942885</c:v>
                </c:pt>
                <c:pt idx="173">
                  <c:v>8.6536065791807815</c:v>
                </c:pt>
                <c:pt idx="174">
                  <c:v>8.3304967639069538</c:v>
                </c:pt>
                <c:pt idx="175">
                  <c:v>8.6978722594777871</c:v>
                </c:pt>
                <c:pt idx="176">
                  <c:v>8.9091555537337381</c:v>
                </c:pt>
                <c:pt idx="177">
                  <c:v>10.320093311285781</c:v>
                </c:pt>
                <c:pt idx="178">
                  <c:v>10.099823734685454</c:v>
                </c:pt>
                <c:pt idx="179">
                  <c:v>9.9341146053256892</c:v>
                </c:pt>
                <c:pt idx="180">
                  <c:v>9.7421896663576</c:v>
                </c:pt>
                <c:pt idx="181">
                  <c:v>9.456533201175322</c:v>
                </c:pt>
                <c:pt idx="182">
                  <c:v>10.100290821302115</c:v>
                </c:pt>
                <c:pt idx="183">
                  <c:v>9.59400367667822</c:v>
                </c:pt>
                <c:pt idx="184">
                  <c:v>8.9391978317898939</c:v>
                </c:pt>
                <c:pt idx="185">
                  <c:v>10.32941989930535</c:v>
                </c:pt>
                <c:pt idx="186">
                  <c:v>10.285825668281282</c:v>
                </c:pt>
                <c:pt idx="187">
                  <c:v>9.0299016777525676</c:v>
                </c:pt>
                <c:pt idx="188">
                  <c:v>9.484999629988021</c:v>
                </c:pt>
                <c:pt idx="189">
                  <c:v>9.6481172377558195</c:v>
                </c:pt>
                <c:pt idx="190">
                  <c:v>10.896750091938545</c:v>
                </c:pt>
                <c:pt idx="191">
                  <c:v>10.67692190294556</c:v>
                </c:pt>
                <c:pt idx="192">
                  <c:v>11.930596530757715</c:v>
                </c:pt>
                <c:pt idx="193">
                  <c:v>12.161000180851582</c:v>
                </c:pt>
                <c:pt idx="194">
                  <c:v>11.211900109787114</c:v>
                </c:pt>
                <c:pt idx="195">
                  <c:v>10.565036788683898</c:v>
                </c:pt>
                <c:pt idx="196">
                  <c:v>10.425850564260138</c:v>
                </c:pt>
                <c:pt idx="197">
                  <c:v>9.2257345313800947</c:v>
                </c:pt>
                <c:pt idx="198">
                  <c:v>8.5165770314737301</c:v>
                </c:pt>
                <c:pt idx="199">
                  <c:v>8.1438529388186378</c:v>
                </c:pt>
                <c:pt idx="200">
                  <c:v>9.5316791063004231</c:v>
                </c:pt>
                <c:pt idx="201">
                  <c:v>7.7006369998884701</c:v>
                </c:pt>
                <c:pt idx="202">
                  <c:v>8.9416669393403438</c:v>
                </c:pt>
                <c:pt idx="203">
                  <c:v>10.977477058819471</c:v>
                </c:pt>
                <c:pt idx="204">
                  <c:v>10.445422472204319</c:v>
                </c:pt>
                <c:pt idx="205">
                  <c:v>11.514268885998529</c:v>
                </c:pt>
                <c:pt idx="206">
                  <c:v>9.0518414797904434</c:v>
                </c:pt>
                <c:pt idx="207">
                  <c:v>9.1756532803687794</c:v>
                </c:pt>
                <c:pt idx="208">
                  <c:v>10.186494025110335</c:v>
                </c:pt>
                <c:pt idx="209">
                  <c:v>7.7392876588550301</c:v>
                </c:pt>
                <c:pt idx="210">
                  <c:v>8.1206753263560874</c:v>
                </c:pt>
                <c:pt idx="211">
                  <c:v>9.0980057602165285</c:v>
                </c:pt>
                <c:pt idx="212">
                  <c:v>9.4644308697789388</c:v>
                </c:pt>
                <c:pt idx="213">
                  <c:v>9.796655560463762</c:v>
                </c:pt>
                <c:pt idx="214">
                  <c:v>11.287449792367159</c:v>
                </c:pt>
                <c:pt idx="215">
                  <c:v>10.830268357808695</c:v>
                </c:pt>
                <c:pt idx="216">
                  <c:v>12.104680607767918</c:v>
                </c:pt>
                <c:pt idx="217">
                  <c:v>11.548004122515287</c:v>
                </c:pt>
                <c:pt idx="218">
                  <c:v>11.10207719047512</c:v>
                </c:pt>
                <c:pt idx="219">
                  <c:v>11.762858323021391</c:v>
                </c:pt>
                <c:pt idx="220">
                  <c:v>11.841215946399451</c:v>
                </c:pt>
                <c:pt idx="221">
                  <c:v>11.133344578976336</c:v>
                </c:pt>
                <c:pt idx="222">
                  <c:v>10.323319086339417</c:v>
                </c:pt>
                <c:pt idx="223">
                  <c:v>12.869293693769212</c:v>
                </c:pt>
                <c:pt idx="224">
                  <c:v>11.736414188012668</c:v>
                </c:pt>
                <c:pt idx="225">
                  <c:v>10.889526306252115</c:v>
                </c:pt>
                <c:pt idx="226">
                  <c:v>11.725356589744596</c:v>
                </c:pt>
                <c:pt idx="227">
                  <c:v>12.090152336273654</c:v>
                </c:pt>
                <c:pt idx="228">
                  <c:v>9.4294755665892929</c:v>
                </c:pt>
                <c:pt idx="229">
                  <c:v>11.486423835235197</c:v>
                </c:pt>
                <c:pt idx="230">
                  <c:v>11.131456791295623</c:v>
                </c:pt>
                <c:pt idx="231">
                  <c:v>9.7706765013130159</c:v>
                </c:pt>
                <c:pt idx="232">
                  <c:v>13.162214622036707</c:v>
                </c:pt>
                <c:pt idx="233">
                  <c:v>11.787610972811631</c:v>
                </c:pt>
                <c:pt idx="234">
                  <c:v>11.979463089169297</c:v>
                </c:pt>
                <c:pt idx="235">
                  <c:v>11.605378924808768</c:v>
                </c:pt>
                <c:pt idx="236">
                  <c:v>9.1774764497543355</c:v>
                </c:pt>
                <c:pt idx="237">
                  <c:v>8.8393860991176556</c:v>
                </c:pt>
                <c:pt idx="238">
                  <c:v>9.2032467289481001</c:v>
                </c:pt>
                <c:pt idx="239">
                  <c:v>9.3731988296739868</c:v>
                </c:pt>
                <c:pt idx="240">
                  <c:v>8.1171032305738411</c:v>
                </c:pt>
                <c:pt idx="241">
                  <c:v>9.5006342711513181</c:v>
                </c:pt>
                <c:pt idx="242">
                  <c:v>8.4006632339139689</c:v>
                </c:pt>
                <c:pt idx="243">
                  <c:v>6.8073607917190131</c:v>
                </c:pt>
                <c:pt idx="244">
                  <c:v>10.135641631615727</c:v>
                </c:pt>
                <c:pt idx="245">
                  <c:v>9.8084000246357075</c:v>
                </c:pt>
                <c:pt idx="246">
                  <c:v>10.908564208189327</c:v>
                </c:pt>
                <c:pt idx="247">
                  <c:v>11.086634998172167</c:v>
                </c:pt>
                <c:pt idx="248">
                  <c:v>11.419042257727741</c:v>
                </c:pt>
                <c:pt idx="249">
                  <c:v>11.739483438924498</c:v>
                </c:pt>
                <c:pt idx="250">
                  <c:v>12.70819255987468</c:v>
                </c:pt>
                <c:pt idx="251">
                  <c:v>12.106779808309499</c:v>
                </c:pt>
                <c:pt idx="252">
                  <c:v>10.173636262277926</c:v>
                </c:pt>
                <c:pt idx="253">
                  <c:v>11.251621539962516</c:v>
                </c:pt>
                <c:pt idx="254">
                  <c:v>10.324465961933596</c:v>
                </c:pt>
                <c:pt idx="255">
                  <c:v>10.520380786092398</c:v>
                </c:pt>
                <c:pt idx="256">
                  <c:v>11.265846931261462</c:v>
                </c:pt>
                <c:pt idx="257">
                  <c:v>10.341714612430547</c:v>
                </c:pt>
                <c:pt idx="258">
                  <c:v>9.4171532842695136</c:v>
                </c:pt>
                <c:pt idx="259">
                  <c:v>9.625027912490788</c:v>
                </c:pt>
                <c:pt idx="260">
                  <c:v>9.740070782482606</c:v>
                </c:pt>
                <c:pt idx="261">
                  <c:v>8.1631743069590268</c:v>
                </c:pt>
                <c:pt idx="262">
                  <c:v>10.144460803425154</c:v>
                </c:pt>
                <c:pt idx="263">
                  <c:v>9.711303120328985</c:v>
                </c:pt>
                <c:pt idx="264">
                  <c:v>11.367352793887243</c:v>
                </c:pt>
                <c:pt idx="265">
                  <c:v>9.7576807372638825</c:v>
                </c:pt>
                <c:pt idx="266">
                  <c:v>10.022533420893589</c:v>
                </c:pt>
                <c:pt idx="267">
                  <c:v>10.784316386601997</c:v>
                </c:pt>
                <c:pt idx="268">
                  <c:v>9.1752122203005495</c:v>
                </c:pt>
                <c:pt idx="269">
                  <c:v>10.884288770185442</c:v>
                </c:pt>
                <c:pt idx="270">
                  <c:v>9.8588877901729877</c:v>
                </c:pt>
                <c:pt idx="271">
                  <c:v>8.4900429357549587</c:v>
                </c:pt>
                <c:pt idx="272">
                  <c:v>10.069113962280499</c:v>
                </c:pt>
                <c:pt idx="273">
                  <c:v>8.7280110037229441</c:v>
                </c:pt>
                <c:pt idx="274">
                  <c:v>8.5369205778550441</c:v>
                </c:pt>
                <c:pt idx="275">
                  <c:v>8.7250693722165629</c:v>
                </c:pt>
                <c:pt idx="276">
                  <c:v>7.3629632619756258</c:v>
                </c:pt>
                <c:pt idx="277">
                  <c:v>9.0102048444296372</c:v>
                </c:pt>
                <c:pt idx="278">
                  <c:v>10.705023418814751</c:v>
                </c:pt>
                <c:pt idx="279">
                  <c:v>10.867629446077821</c:v>
                </c:pt>
                <c:pt idx="280">
                  <c:v>11.013576794009062</c:v>
                </c:pt>
                <c:pt idx="281">
                  <c:v>10.651275384205288</c:v>
                </c:pt>
                <c:pt idx="282">
                  <c:v>10.668861323372033</c:v>
                </c:pt>
                <c:pt idx="283">
                  <c:v>10.587671532012079</c:v>
                </c:pt>
                <c:pt idx="284">
                  <c:v>10.319236399272132</c:v>
                </c:pt>
                <c:pt idx="285">
                  <c:v>11.853824917147628</c:v>
                </c:pt>
                <c:pt idx="286">
                  <c:v>10.632275262363255</c:v>
                </c:pt>
                <c:pt idx="287">
                  <c:v>10.129452600954615</c:v>
                </c:pt>
                <c:pt idx="288">
                  <c:v>10.526045598431654</c:v>
                </c:pt>
                <c:pt idx="289">
                  <c:v>8.5823427066396025</c:v>
                </c:pt>
                <c:pt idx="290">
                  <c:v>9.4360706944245631</c:v>
                </c:pt>
                <c:pt idx="291">
                  <c:v>9.6051099938522473</c:v>
                </c:pt>
                <c:pt idx="292">
                  <c:v>10.276397059931439</c:v>
                </c:pt>
                <c:pt idx="293">
                  <c:v>11.413053484277633</c:v>
                </c:pt>
                <c:pt idx="294">
                  <c:v>11.627382797559383</c:v>
                </c:pt>
                <c:pt idx="295">
                  <c:v>11.575619120995057</c:v>
                </c:pt>
                <c:pt idx="296">
                  <c:v>10.001033426761474</c:v>
                </c:pt>
                <c:pt idx="297">
                  <c:v>11.14897298581959</c:v>
                </c:pt>
                <c:pt idx="298">
                  <c:v>8.9762611138682793</c:v>
                </c:pt>
                <c:pt idx="299">
                  <c:v>9.6171740083645005</c:v>
                </c:pt>
                <c:pt idx="300">
                  <c:v>10.893085222105571</c:v>
                </c:pt>
                <c:pt idx="301">
                  <c:v>9.8241226102057873</c:v>
                </c:pt>
                <c:pt idx="302">
                  <c:v>10.029294819005958</c:v>
                </c:pt>
                <c:pt idx="303">
                  <c:v>8.4078327774583563</c:v>
                </c:pt>
                <c:pt idx="304">
                  <c:v>9.3991553530656198</c:v>
                </c:pt>
                <c:pt idx="305">
                  <c:v>9.5682696020280122</c:v>
                </c:pt>
                <c:pt idx="306">
                  <c:v>8.753567543612256</c:v>
                </c:pt>
                <c:pt idx="307">
                  <c:v>9.1833486243896179</c:v>
                </c:pt>
                <c:pt idx="308">
                  <c:v>7.7243230292016793</c:v>
                </c:pt>
                <c:pt idx="309">
                  <c:v>7.8252209272668027</c:v>
                </c:pt>
                <c:pt idx="310">
                  <c:v>8.6642428299626921</c:v>
                </c:pt>
                <c:pt idx="311">
                  <c:v>7.7911809608733389</c:v>
                </c:pt>
                <c:pt idx="312">
                  <c:v>9.5262226258211768</c:v>
                </c:pt>
                <c:pt idx="313">
                  <c:v>9.7090791178219735</c:v>
                </c:pt>
                <c:pt idx="314">
                  <c:v>10.135948699263533</c:v>
                </c:pt>
                <c:pt idx="315">
                  <c:v>10.737996410276159</c:v>
                </c:pt>
                <c:pt idx="316">
                  <c:v>11.551840743884343</c:v>
                </c:pt>
                <c:pt idx="317">
                  <c:v>11.919400490824227</c:v>
                </c:pt>
                <c:pt idx="318">
                  <c:v>11.282980833705569</c:v>
                </c:pt>
                <c:pt idx="319">
                  <c:v>10.743052074509327</c:v>
                </c:pt>
                <c:pt idx="320">
                  <c:v>10.046665770165898</c:v>
                </c:pt>
                <c:pt idx="321">
                  <c:v>11.324283823837716</c:v>
                </c:pt>
                <c:pt idx="322">
                  <c:v>9.1907951287255916</c:v>
                </c:pt>
                <c:pt idx="323">
                  <c:v>11.708437598486087</c:v>
                </c:pt>
                <c:pt idx="324">
                  <c:v>11.872404037476441</c:v>
                </c:pt>
                <c:pt idx="325">
                  <c:v>10.664717519996262</c:v>
                </c:pt>
                <c:pt idx="326">
                  <c:v>9.7518023185107143</c:v>
                </c:pt>
                <c:pt idx="327">
                  <c:v>10.052713266020593</c:v>
                </c:pt>
                <c:pt idx="328">
                  <c:v>8.4999404287685572</c:v>
                </c:pt>
                <c:pt idx="329">
                  <c:v>9.1380436492726691</c:v>
                </c:pt>
                <c:pt idx="330">
                  <c:v>9.8808083809463305</c:v>
                </c:pt>
                <c:pt idx="331">
                  <c:v>11.050383867087842</c:v>
                </c:pt>
                <c:pt idx="332">
                  <c:v>10.871148668623523</c:v>
                </c:pt>
                <c:pt idx="333">
                  <c:v>10.155201312433524</c:v>
                </c:pt>
                <c:pt idx="334">
                  <c:v>11.54310811721732</c:v>
                </c:pt>
                <c:pt idx="335">
                  <c:v>10.61779905485607</c:v>
                </c:pt>
                <c:pt idx="336">
                  <c:v>9.4830609982887903</c:v>
                </c:pt>
                <c:pt idx="337">
                  <c:v>10.183242120888439</c:v>
                </c:pt>
                <c:pt idx="338">
                  <c:v>9.3284401534816421</c:v>
                </c:pt>
                <c:pt idx="339">
                  <c:v>9.9871642011150357</c:v>
                </c:pt>
                <c:pt idx="340">
                  <c:v>9.4531568641784567</c:v>
                </c:pt>
                <c:pt idx="341">
                  <c:v>9.5397417929231647</c:v>
                </c:pt>
                <c:pt idx="342">
                  <c:v>11.528008271593899</c:v>
                </c:pt>
                <c:pt idx="343">
                  <c:v>10.754434971367324</c:v>
                </c:pt>
                <c:pt idx="344">
                  <c:v>9.3301825902589197</c:v>
                </c:pt>
                <c:pt idx="345">
                  <c:v>12.465447355113177</c:v>
                </c:pt>
                <c:pt idx="346">
                  <c:v>11.304538035403464</c:v>
                </c:pt>
                <c:pt idx="347">
                  <c:v>11.250898575996853</c:v>
                </c:pt>
                <c:pt idx="348">
                  <c:v>11.710448146097608</c:v>
                </c:pt>
                <c:pt idx="349">
                  <c:v>11.481330022044141</c:v>
                </c:pt>
                <c:pt idx="350">
                  <c:v>10.535296551848333</c:v>
                </c:pt>
                <c:pt idx="351">
                  <c:v>9.4594950220849672</c:v>
                </c:pt>
                <c:pt idx="352">
                  <c:v>11.776896669477997</c:v>
                </c:pt>
                <c:pt idx="353">
                  <c:v>10.973405357333439</c:v>
                </c:pt>
                <c:pt idx="354">
                  <c:v>10.955844846664485</c:v>
                </c:pt>
                <c:pt idx="355">
                  <c:v>10.769680728480509</c:v>
                </c:pt>
                <c:pt idx="356">
                  <c:v>9.8390082514510926</c:v>
                </c:pt>
                <c:pt idx="357">
                  <c:v>8.8446966644600273</c:v>
                </c:pt>
                <c:pt idx="358">
                  <c:v>7.6674821040646295</c:v>
                </c:pt>
                <c:pt idx="359">
                  <c:v>10.245531725410427</c:v>
                </c:pt>
                <c:pt idx="360">
                  <c:v>9.9855158262781476</c:v>
                </c:pt>
                <c:pt idx="361">
                  <c:v>9.5860537580548684</c:v>
                </c:pt>
                <c:pt idx="362">
                  <c:v>9.2807251102359523</c:v>
                </c:pt>
                <c:pt idx="363">
                  <c:v>9.464063409893356</c:v>
                </c:pt>
                <c:pt idx="364">
                  <c:v>9.6909107063149023</c:v>
                </c:pt>
                <c:pt idx="365">
                  <c:v>9.5401313244153076</c:v>
                </c:pt>
                <c:pt idx="366">
                  <c:v>10.710566802763397</c:v>
                </c:pt>
                <c:pt idx="367">
                  <c:v>9.9431730999002923</c:v>
                </c:pt>
                <c:pt idx="368">
                  <c:v>8.8374943372928758</c:v>
                </c:pt>
                <c:pt idx="369">
                  <c:v>9.350374539345248</c:v>
                </c:pt>
                <c:pt idx="370">
                  <c:v>9.6437002741193574</c:v>
                </c:pt>
                <c:pt idx="371">
                  <c:v>9.4390561209560424</c:v>
                </c:pt>
                <c:pt idx="372">
                  <c:v>9.9518999564863631</c:v>
                </c:pt>
                <c:pt idx="373">
                  <c:v>9.4278508940367143</c:v>
                </c:pt>
                <c:pt idx="374">
                  <c:v>11.464476685942348</c:v>
                </c:pt>
                <c:pt idx="375">
                  <c:v>8.59995908401857</c:v>
                </c:pt>
                <c:pt idx="376">
                  <c:v>7.8963453415902238</c:v>
                </c:pt>
                <c:pt idx="377">
                  <c:v>8.5203194921413967</c:v>
                </c:pt>
                <c:pt idx="378">
                  <c:v>7.4258763236413499</c:v>
                </c:pt>
                <c:pt idx="379">
                  <c:v>8.2964210488416015</c:v>
                </c:pt>
                <c:pt idx="380">
                  <c:v>9.309836891876996</c:v>
                </c:pt>
                <c:pt idx="381">
                  <c:v>9.3256925437737532</c:v>
                </c:pt>
                <c:pt idx="382">
                  <c:v>8.0607647704202634</c:v>
                </c:pt>
                <c:pt idx="383">
                  <c:v>10.432869887650092</c:v>
                </c:pt>
                <c:pt idx="384">
                  <c:v>9.5141816419787215</c:v>
                </c:pt>
                <c:pt idx="385">
                  <c:v>9.2056690371507894</c:v>
                </c:pt>
                <c:pt idx="386">
                  <c:v>11.352910484464765</c:v>
                </c:pt>
                <c:pt idx="387">
                  <c:v>11.480313124620467</c:v>
                </c:pt>
                <c:pt idx="388">
                  <c:v>9.4722627692427785</c:v>
                </c:pt>
                <c:pt idx="389">
                  <c:v>9.0048908887216896</c:v>
                </c:pt>
                <c:pt idx="390">
                  <c:v>8.4492774560830046</c:v>
                </c:pt>
                <c:pt idx="391">
                  <c:v>9.9451217002073715</c:v>
                </c:pt>
                <c:pt idx="392">
                  <c:v>9.9712675580913004</c:v>
                </c:pt>
                <c:pt idx="393">
                  <c:v>9.8051107066266567</c:v>
                </c:pt>
                <c:pt idx="394">
                  <c:v>9.9108617600329296</c:v>
                </c:pt>
                <c:pt idx="395">
                  <c:v>9.4288616766011</c:v>
                </c:pt>
                <c:pt idx="396">
                  <c:v>10.49808289578905</c:v>
                </c:pt>
                <c:pt idx="397">
                  <c:v>9.6655304080057807</c:v>
                </c:pt>
                <c:pt idx="398">
                  <c:v>10.595023770901056</c:v>
                </c:pt>
                <c:pt idx="399">
                  <c:v>12.26173147644351</c:v>
                </c:pt>
                <c:pt idx="400">
                  <c:v>9.6835266846907952</c:v>
                </c:pt>
                <c:pt idx="401">
                  <c:v>10.148313897555123</c:v>
                </c:pt>
                <c:pt idx="402">
                  <c:v>11.47677471040322</c:v>
                </c:pt>
                <c:pt idx="403">
                  <c:v>8.7958013486343845</c:v>
                </c:pt>
                <c:pt idx="404">
                  <c:v>10.729749348012565</c:v>
                </c:pt>
                <c:pt idx="405">
                  <c:v>10.469822807263405</c:v>
                </c:pt>
                <c:pt idx="406">
                  <c:v>9.4182760694954943</c:v>
                </c:pt>
                <c:pt idx="407">
                  <c:v>9.0491392338562466</c:v>
                </c:pt>
                <c:pt idx="408">
                  <c:v>11.582551006266872</c:v>
                </c:pt>
                <c:pt idx="409">
                  <c:v>10.716940669254416</c:v>
                </c:pt>
                <c:pt idx="410">
                  <c:v>9.8728629187291936</c:v>
                </c:pt>
                <c:pt idx="411">
                  <c:v>11.435090997371429</c:v>
                </c:pt>
                <c:pt idx="412">
                  <c:v>9.4951655097178023</c:v>
                </c:pt>
                <c:pt idx="413">
                  <c:v>10.930941708576015</c:v>
                </c:pt>
                <c:pt idx="414">
                  <c:v>11.033480733077452</c:v>
                </c:pt>
                <c:pt idx="415">
                  <c:v>10.850953831775767</c:v>
                </c:pt>
                <c:pt idx="416">
                  <c:v>11.907344536692499</c:v>
                </c:pt>
                <c:pt idx="417">
                  <c:v>9.3576666043903067</c:v>
                </c:pt>
                <c:pt idx="418">
                  <c:v>10.417864652773018</c:v>
                </c:pt>
                <c:pt idx="419">
                  <c:v>9.1793307806071756</c:v>
                </c:pt>
                <c:pt idx="420">
                  <c:v>8.5763526497587144</c:v>
                </c:pt>
                <c:pt idx="421">
                  <c:v>10.639007003166878</c:v>
                </c:pt>
                <c:pt idx="422">
                  <c:v>10.117739286895215</c:v>
                </c:pt>
                <c:pt idx="423">
                  <c:v>11.615656764124074</c:v>
                </c:pt>
                <c:pt idx="424">
                  <c:v>12.359737053415222</c:v>
                </c:pt>
                <c:pt idx="425">
                  <c:v>12.26296351986562</c:v>
                </c:pt>
                <c:pt idx="426">
                  <c:v>12.873704752418723</c:v>
                </c:pt>
                <c:pt idx="427">
                  <c:v>12.394669847921397</c:v>
                </c:pt>
                <c:pt idx="428">
                  <c:v>9.9706359475475779</c:v>
                </c:pt>
                <c:pt idx="429">
                  <c:v>9.5943465135534023</c:v>
                </c:pt>
                <c:pt idx="430">
                  <c:v>8.4011856888586056</c:v>
                </c:pt>
                <c:pt idx="431">
                  <c:v>8.3231067292746097</c:v>
                </c:pt>
                <c:pt idx="432">
                  <c:v>10.405173655996006</c:v>
                </c:pt>
                <c:pt idx="433">
                  <c:v>9.5310031827410171</c:v>
                </c:pt>
                <c:pt idx="434">
                  <c:v>9.7333200668959794</c:v>
                </c:pt>
                <c:pt idx="435">
                  <c:v>12.635761302552252</c:v>
                </c:pt>
                <c:pt idx="436">
                  <c:v>12.480133064736183</c:v>
                </c:pt>
                <c:pt idx="437">
                  <c:v>11.422486626811228</c:v>
                </c:pt>
                <c:pt idx="438">
                  <c:v>11.465581604218457</c:v>
                </c:pt>
                <c:pt idx="439">
                  <c:v>11.953136275883693</c:v>
                </c:pt>
                <c:pt idx="440">
                  <c:v>11.494341891753287</c:v>
                </c:pt>
                <c:pt idx="441">
                  <c:v>13.452661528803798</c:v>
                </c:pt>
                <c:pt idx="442">
                  <c:v>12.887403048433928</c:v>
                </c:pt>
                <c:pt idx="443">
                  <c:v>10.281822105576538</c:v>
                </c:pt>
                <c:pt idx="444">
                  <c:v>10.505439363017116</c:v>
                </c:pt>
                <c:pt idx="445">
                  <c:v>7.6539206584222796</c:v>
                </c:pt>
                <c:pt idx="446">
                  <c:v>7.9935319948033898</c:v>
                </c:pt>
                <c:pt idx="447">
                  <c:v>9.4118345712996749</c:v>
                </c:pt>
                <c:pt idx="448">
                  <c:v>10.251638232093192</c:v>
                </c:pt>
                <c:pt idx="449">
                  <c:v>12.302538174180787</c:v>
                </c:pt>
                <c:pt idx="450">
                  <c:v>9.9828143510049259</c:v>
                </c:pt>
                <c:pt idx="451">
                  <c:v>11.48556107317075</c:v>
                </c:pt>
                <c:pt idx="452">
                  <c:v>11.03760624264973</c:v>
                </c:pt>
                <c:pt idx="453">
                  <c:v>10.389159703666705</c:v>
                </c:pt>
                <c:pt idx="454">
                  <c:v>11.282082671597015</c:v>
                </c:pt>
                <c:pt idx="455">
                  <c:v>9.6924771221574062</c:v>
                </c:pt>
                <c:pt idx="456">
                  <c:v>9.8705400643401102</c:v>
                </c:pt>
                <c:pt idx="457">
                  <c:v>9.7490280344326159</c:v>
                </c:pt>
                <c:pt idx="458">
                  <c:v>9.1174832953958909</c:v>
                </c:pt>
                <c:pt idx="459">
                  <c:v>9.9148826074161089</c:v>
                </c:pt>
                <c:pt idx="460">
                  <c:v>10.350227258219515</c:v>
                </c:pt>
                <c:pt idx="461">
                  <c:v>9.2219058224200054</c:v>
                </c:pt>
                <c:pt idx="462">
                  <c:v>8.5264986381753829</c:v>
                </c:pt>
                <c:pt idx="463">
                  <c:v>7.8648721333098965</c:v>
                </c:pt>
                <c:pt idx="464">
                  <c:v>9.7374777994074329</c:v>
                </c:pt>
                <c:pt idx="465">
                  <c:v>9.7764987574038198</c:v>
                </c:pt>
                <c:pt idx="466">
                  <c:v>11.219452121102199</c:v>
                </c:pt>
                <c:pt idx="467">
                  <c:v>11.334383705391426</c:v>
                </c:pt>
                <c:pt idx="468">
                  <c:v>11.375305380052387</c:v>
                </c:pt>
                <c:pt idx="469">
                  <c:v>11.318685751767799</c:v>
                </c:pt>
                <c:pt idx="470">
                  <c:v>10.006071944658741</c:v>
                </c:pt>
                <c:pt idx="471">
                  <c:v>8.4680332841554051</c:v>
                </c:pt>
                <c:pt idx="472">
                  <c:v>10.307982317186653</c:v>
                </c:pt>
                <c:pt idx="473">
                  <c:v>9.7708846437838321</c:v>
                </c:pt>
                <c:pt idx="474">
                  <c:v>11.936162434952218</c:v>
                </c:pt>
                <c:pt idx="475">
                  <c:v>12.340806675505197</c:v>
                </c:pt>
                <c:pt idx="476">
                  <c:v>11.865112224283815</c:v>
                </c:pt>
                <c:pt idx="477">
                  <c:v>10.88053375841849</c:v>
                </c:pt>
                <c:pt idx="478">
                  <c:v>8.778097017723967</c:v>
                </c:pt>
                <c:pt idx="479">
                  <c:v>9.7928627796329835</c:v>
                </c:pt>
                <c:pt idx="480">
                  <c:v>11.027977947688353</c:v>
                </c:pt>
                <c:pt idx="481">
                  <c:v>11.089493900386193</c:v>
                </c:pt>
                <c:pt idx="482">
                  <c:v>12.32845639570443</c:v>
                </c:pt>
                <c:pt idx="483">
                  <c:v>12.108234750368972</c:v>
                </c:pt>
                <c:pt idx="484">
                  <c:v>10.006952009890174</c:v>
                </c:pt>
                <c:pt idx="485">
                  <c:v>10.212174738940178</c:v>
                </c:pt>
                <c:pt idx="486">
                  <c:v>9.1402411461642288</c:v>
                </c:pt>
                <c:pt idx="487">
                  <c:v>8.8388955709077948</c:v>
                </c:pt>
                <c:pt idx="488">
                  <c:v>8.9998732717645211</c:v>
                </c:pt>
                <c:pt idx="489">
                  <c:v>8.4304015695402601</c:v>
                </c:pt>
                <c:pt idx="490">
                  <c:v>7.8777867402201744</c:v>
                </c:pt>
                <c:pt idx="491">
                  <c:v>8.9631984425980846</c:v>
                </c:pt>
                <c:pt idx="492">
                  <c:v>9.5179625769775971</c:v>
                </c:pt>
                <c:pt idx="493">
                  <c:v>9.4538085951195434</c:v>
                </c:pt>
                <c:pt idx="494">
                  <c:v>10.172831064006928</c:v>
                </c:pt>
                <c:pt idx="495">
                  <c:v>10.983270514487485</c:v>
                </c:pt>
                <c:pt idx="496">
                  <c:v>9.0830193561876502</c:v>
                </c:pt>
                <c:pt idx="497">
                  <c:v>9.627024326546703</c:v>
                </c:pt>
                <c:pt idx="498">
                  <c:v>11.847575366943563</c:v>
                </c:pt>
                <c:pt idx="499">
                  <c:v>11.269687151708904</c:v>
                </c:pt>
                <c:pt idx="500">
                  <c:v>11.345711823410259</c:v>
                </c:pt>
                <c:pt idx="501">
                  <c:v>10.97024954723736</c:v>
                </c:pt>
                <c:pt idx="502">
                  <c:v>9.791189372292564</c:v>
                </c:pt>
                <c:pt idx="503">
                  <c:v>9.9427737797072737</c:v>
                </c:pt>
                <c:pt idx="504">
                  <c:v>10.156284234828078</c:v>
                </c:pt>
                <c:pt idx="505">
                  <c:v>9.8952171224051462</c:v>
                </c:pt>
                <c:pt idx="506">
                  <c:v>9.7186647068908769</c:v>
                </c:pt>
                <c:pt idx="507">
                  <c:v>9.9662442236606772</c:v>
                </c:pt>
                <c:pt idx="508">
                  <c:v>10.630653585084303</c:v>
                </c:pt>
                <c:pt idx="509">
                  <c:v>10.208488786949633</c:v>
                </c:pt>
                <c:pt idx="510">
                  <c:v>11.125313864808975</c:v>
                </c:pt>
                <c:pt idx="511">
                  <c:v>10.520416524728651</c:v>
                </c:pt>
                <c:pt idx="512">
                  <c:v>8.8131711917395581</c:v>
                </c:pt>
                <c:pt idx="513">
                  <c:v>10.167613757828613</c:v>
                </c:pt>
                <c:pt idx="514">
                  <c:v>8.0521716578902236</c:v>
                </c:pt>
                <c:pt idx="515">
                  <c:v>7.2657453096274676</c:v>
                </c:pt>
                <c:pt idx="516">
                  <c:v>11.095177234024687</c:v>
                </c:pt>
                <c:pt idx="517">
                  <c:v>10.345136024568436</c:v>
                </c:pt>
                <c:pt idx="518">
                  <c:v>10.565965921156625</c:v>
                </c:pt>
                <c:pt idx="519">
                  <c:v>10.85220934770288</c:v>
                </c:pt>
                <c:pt idx="520">
                  <c:v>11.029751997773273</c:v>
                </c:pt>
                <c:pt idx="521">
                  <c:v>10.192770151007053</c:v>
                </c:pt>
                <c:pt idx="522">
                  <c:v>8.4153722844025403</c:v>
                </c:pt>
                <c:pt idx="523">
                  <c:v>8.2764580401496541</c:v>
                </c:pt>
                <c:pt idx="524">
                  <c:v>7.6578144395377628</c:v>
                </c:pt>
                <c:pt idx="525">
                  <c:v>7.395583943192916</c:v>
                </c:pt>
                <c:pt idx="526">
                  <c:v>7.016364777414493</c:v>
                </c:pt>
                <c:pt idx="527">
                  <c:v>8.7655118541687678</c:v>
                </c:pt>
                <c:pt idx="528">
                  <c:v>8.3422795828908463</c:v>
                </c:pt>
                <c:pt idx="529">
                  <c:v>8.6176346704660336</c:v>
                </c:pt>
                <c:pt idx="530">
                  <c:v>8.4360333090346753</c:v>
                </c:pt>
                <c:pt idx="531">
                  <c:v>8.7617391772950555</c:v>
                </c:pt>
                <c:pt idx="532">
                  <c:v>8.2594213800227294</c:v>
                </c:pt>
                <c:pt idx="533">
                  <c:v>8.6250239969138249</c:v>
                </c:pt>
                <c:pt idx="534">
                  <c:v>9.6054483739270609</c:v>
                </c:pt>
                <c:pt idx="535">
                  <c:v>9.4900762254349242</c:v>
                </c:pt>
                <c:pt idx="536">
                  <c:v>10.80438032847902</c:v>
                </c:pt>
                <c:pt idx="537">
                  <c:v>10.709039025422239</c:v>
                </c:pt>
                <c:pt idx="538">
                  <c:v>9.6177832005161541</c:v>
                </c:pt>
                <c:pt idx="539">
                  <c:v>9.7639522438972524</c:v>
                </c:pt>
                <c:pt idx="540">
                  <c:v>11.584115241064202</c:v>
                </c:pt>
                <c:pt idx="541">
                  <c:v>10.941334528484793</c:v>
                </c:pt>
                <c:pt idx="542">
                  <c:v>11.39257023512082</c:v>
                </c:pt>
                <c:pt idx="543">
                  <c:v>12.567517338600782</c:v>
                </c:pt>
                <c:pt idx="544">
                  <c:v>11.862068997804926</c:v>
                </c:pt>
                <c:pt idx="545">
                  <c:v>11.564454388708366</c:v>
                </c:pt>
                <c:pt idx="546">
                  <c:v>13.002212131846068</c:v>
                </c:pt>
                <c:pt idx="547">
                  <c:v>12.075150816814809</c:v>
                </c:pt>
                <c:pt idx="548">
                  <c:v>10.880138116856827</c:v>
                </c:pt>
                <c:pt idx="549">
                  <c:v>9.1894125825984005</c:v>
                </c:pt>
                <c:pt idx="550">
                  <c:v>9.2591876720965622</c:v>
                </c:pt>
                <c:pt idx="551">
                  <c:v>8.2531992955961027</c:v>
                </c:pt>
                <c:pt idx="552">
                  <c:v>8.1068627091522973</c:v>
                </c:pt>
                <c:pt idx="553">
                  <c:v>6.6817023623420493</c:v>
                </c:pt>
                <c:pt idx="554">
                  <c:v>4.8472902609298867</c:v>
                </c:pt>
                <c:pt idx="555">
                  <c:v>8.4502093684524411</c:v>
                </c:pt>
                <c:pt idx="556">
                  <c:v>8.4782211686601467</c:v>
                </c:pt>
                <c:pt idx="557">
                  <c:v>9.8592706359213782</c:v>
                </c:pt>
                <c:pt idx="558">
                  <c:v>12.149526551209251</c:v>
                </c:pt>
                <c:pt idx="559">
                  <c:v>9.0110092725185247</c:v>
                </c:pt>
                <c:pt idx="560">
                  <c:v>10.576034770266791</c:v>
                </c:pt>
                <c:pt idx="561">
                  <c:v>11.414721738998884</c:v>
                </c:pt>
                <c:pt idx="562">
                  <c:v>10.381272705658391</c:v>
                </c:pt>
                <c:pt idx="563">
                  <c:v>11.779391633801307</c:v>
                </c:pt>
                <c:pt idx="564">
                  <c:v>12.129337109109748</c:v>
                </c:pt>
                <c:pt idx="565">
                  <c:v>12.211200575215482</c:v>
                </c:pt>
                <c:pt idx="566">
                  <c:v>10.619326520868096</c:v>
                </c:pt>
                <c:pt idx="567">
                  <c:v>12.219772360434321</c:v>
                </c:pt>
                <c:pt idx="568">
                  <c:v>11.416141113455829</c:v>
                </c:pt>
                <c:pt idx="569">
                  <c:v>8.1248817974395848</c:v>
                </c:pt>
                <c:pt idx="570">
                  <c:v>8.7649748990185987</c:v>
                </c:pt>
                <c:pt idx="571">
                  <c:v>8.2174366701736563</c:v>
                </c:pt>
                <c:pt idx="572">
                  <c:v>8.6567297099294809</c:v>
                </c:pt>
                <c:pt idx="573">
                  <c:v>9.9711008984156102</c:v>
                </c:pt>
                <c:pt idx="574">
                  <c:v>9.2277966477146904</c:v>
                </c:pt>
                <c:pt idx="575">
                  <c:v>10.374356536912263</c:v>
                </c:pt>
                <c:pt idx="576">
                  <c:v>8.9845554410842094</c:v>
                </c:pt>
                <c:pt idx="577">
                  <c:v>9.4249977119440977</c:v>
                </c:pt>
                <c:pt idx="578">
                  <c:v>9.6404712671999722</c:v>
                </c:pt>
                <c:pt idx="579">
                  <c:v>9.1122068614735063</c:v>
                </c:pt>
                <c:pt idx="580">
                  <c:v>8.5623893413034953</c:v>
                </c:pt>
                <c:pt idx="581">
                  <c:v>8.6114352438116715</c:v>
                </c:pt>
                <c:pt idx="582">
                  <c:v>9.3727555678590022</c:v>
                </c:pt>
                <c:pt idx="583">
                  <c:v>9.1827057298820893</c:v>
                </c:pt>
                <c:pt idx="584">
                  <c:v>9.4135065249965812</c:v>
                </c:pt>
                <c:pt idx="585">
                  <c:v>8.0873691559185676</c:v>
                </c:pt>
                <c:pt idx="586">
                  <c:v>10.580561123341392</c:v>
                </c:pt>
                <c:pt idx="587">
                  <c:v>9.2575421721449658</c:v>
                </c:pt>
                <c:pt idx="588">
                  <c:v>9.5037397076129366</c:v>
                </c:pt>
                <c:pt idx="589">
                  <c:v>9.5972663862487941</c:v>
                </c:pt>
                <c:pt idx="590">
                  <c:v>9.6015979405193796</c:v>
                </c:pt>
                <c:pt idx="591">
                  <c:v>8.6140621253128025</c:v>
                </c:pt>
                <c:pt idx="592">
                  <c:v>8.7295809189313029</c:v>
                </c:pt>
                <c:pt idx="593">
                  <c:v>9.5526245416369804</c:v>
                </c:pt>
                <c:pt idx="594">
                  <c:v>8.722911234919497</c:v>
                </c:pt>
                <c:pt idx="595">
                  <c:v>11.327419727435949</c:v>
                </c:pt>
                <c:pt idx="596">
                  <c:v>10.587228873683518</c:v>
                </c:pt>
                <c:pt idx="597">
                  <c:v>9.3937715278598173</c:v>
                </c:pt>
                <c:pt idx="598">
                  <c:v>10.656898579147725</c:v>
                </c:pt>
                <c:pt idx="599">
                  <c:v>10.621420452496588</c:v>
                </c:pt>
                <c:pt idx="600">
                  <c:v>10.881801905978307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81-4897-88CA-48318A5CA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322120"/>
        <c:axId val="875322440"/>
      </c:scatterChart>
      <c:valAx>
        <c:axId val="875322120"/>
        <c:scaling>
          <c:orientation val="minMax"/>
          <c:max val="650"/>
          <c:min val="0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440"/>
        <c:crosses val="autoZero"/>
        <c:crossBetween val="midCat"/>
      </c:valAx>
      <c:valAx>
        <c:axId val="875322440"/>
        <c:scaling>
          <c:orientation val="minMax"/>
          <c:min val="4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'ARMA(p,q)  '!$C$25</c:f>
              <c:strCache>
                <c:ptCount val="1"/>
                <c:pt idx="0">
                  <c:v>ARMA(2,3) a 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'ARMA(p,q)  '!$B$26:$B$626</c:f>
              <c:numCache>
                <c:formatCode>#,##0_);[Red]\(#,##0\)</c:formatCode>
                <c:ptCount val="6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</c:numCache>
            </c:numRef>
          </c:xVal>
          <c:yVal>
            <c:numRef>
              <c:f>'ARMA(p,q)  '!$C$26:$C$626</c:f>
              <c:numCache>
                <c:formatCode>0.000</c:formatCode>
                <c:ptCount val="601"/>
                <c:pt idx="0">
                  <c:v>0</c:v>
                </c:pt>
                <c:pt idx="1">
                  <c:v>7.7938996293301468</c:v>
                </c:pt>
                <c:pt idx="2">
                  <c:v>12.600938417535614</c:v>
                </c:pt>
                <c:pt idx="3">
                  <c:v>17.953210560379642</c:v>
                </c:pt>
                <c:pt idx="4">
                  <c:v>21.769729202601205</c:v>
                </c:pt>
                <c:pt idx="5">
                  <c:v>25.87023882204268</c:v>
                </c:pt>
                <c:pt idx="6">
                  <c:v>32.054239766433511</c:v>
                </c:pt>
                <c:pt idx="7">
                  <c:v>37.474775968577617</c:v>
                </c:pt>
                <c:pt idx="8">
                  <c:v>42.302841210331607</c:v>
                </c:pt>
                <c:pt idx="9">
                  <c:v>49.030977840522262</c:v>
                </c:pt>
                <c:pt idx="10">
                  <c:v>55.449613989998248</c:v>
                </c:pt>
                <c:pt idx="11">
                  <c:v>59.477853956974364</c:v>
                </c:pt>
                <c:pt idx="12">
                  <c:v>64.986337395534946</c:v>
                </c:pt>
                <c:pt idx="13">
                  <c:v>70.693517914202786</c:v>
                </c:pt>
                <c:pt idx="14">
                  <c:v>74.900634044334055</c:v>
                </c:pt>
                <c:pt idx="15">
                  <c:v>79.230171445833378</c:v>
                </c:pt>
                <c:pt idx="16">
                  <c:v>83.967631265353774</c:v>
                </c:pt>
                <c:pt idx="17">
                  <c:v>86.769764739132768</c:v>
                </c:pt>
                <c:pt idx="18">
                  <c:v>88.887824164239888</c:v>
                </c:pt>
                <c:pt idx="19">
                  <c:v>91.459509930675381</c:v>
                </c:pt>
                <c:pt idx="20">
                  <c:v>92.941530847282266</c:v>
                </c:pt>
                <c:pt idx="21">
                  <c:v>94.544027067545841</c:v>
                </c:pt>
                <c:pt idx="22">
                  <c:v>95.834511723626576</c:v>
                </c:pt>
                <c:pt idx="23">
                  <c:v>96.282206197517311</c:v>
                </c:pt>
                <c:pt idx="24">
                  <c:v>96.475386064005875</c:v>
                </c:pt>
                <c:pt idx="25">
                  <c:v>97.259221928334924</c:v>
                </c:pt>
                <c:pt idx="26">
                  <c:v>97.452512591506235</c:v>
                </c:pt>
                <c:pt idx="27">
                  <c:v>96.441253670175584</c:v>
                </c:pt>
                <c:pt idx="28">
                  <c:v>95.998436904705557</c:v>
                </c:pt>
                <c:pt idx="29">
                  <c:v>95.128586962131308</c:v>
                </c:pt>
                <c:pt idx="30">
                  <c:v>95.203092839655028</c:v>
                </c:pt>
                <c:pt idx="31">
                  <c:v>95.311227463537719</c:v>
                </c:pt>
                <c:pt idx="32">
                  <c:v>93.866226674767361</c:v>
                </c:pt>
                <c:pt idx="33">
                  <c:v>91.934675896123935</c:v>
                </c:pt>
                <c:pt idx="34">
                  <c:v>91.520154866775684</c:v>
                </c:pt>
                <c:pt idx="35">
                  <c:v>92.83422926215836</c:v>
                </c:pt>
                <c:pt idx="36">
                  <c:v>94.592108718334117</c:v>
                </c:pt>
                <c:pt idx="37">
                  <c:v>96.752455576609961</c:v>
                </c:pt>
                <c:pt idx="38">
                  <c:v>99.856536134956329</c:v>
                </c:pt>
                <c:pt idx="39">
                  <c:v>101.39075782981659</c:v>
                </c:pt>
                <c:pt idx="40">
                  <c:v>100.67397367884888</c:v>
                </c:pt>
                <c:pt idx="41">
                  <c:v>100.13782736172703</c:v>
                </c:pt>
                <c:pt idx="42">
                  <c:v>100.26614921318411</c:v>
                </c:pt>
                <c:pt idx="43">
                  <c:v>98.244928516658717</c:v>
                </c:pt>
                <c:pt idx="44">
                  <c:v>98.259108472544526</c:v>
                </c:pt>
                <c:pt idx="45">
                  <c:v>98.515819883614469</c:v>
                </c:pt>
                <c:pt idx="46">
                  <c:v>98.723174382509825</c:v>
                </c:pt>
                <c:pt idx="47">
                  <c:v>98.543015680512227</c:v>
                </c:pt>
                <c:pt idx="48">
                  <c:v>100.38388069964977</c:v>
                </c:pt>
                <c:pt idx="49">
                  <c:v>100.88922888414635</c:v>
                </c:pt>
                <c:pt idx="50">
                  <c:v>102.03724617014221</c:v>
                </c:pt>
                <c:pt idx="51">
                  <c:v>103.24243838338894</c:v>
                </c:pt>
                <c:pt idx="52">
                  <c:v>103.19439639024388</c:v>
                </c:pt>
                <c:pt idx="53">
                  <c:v>101.31934583006719</c:v>
                </c:pt>
                <c:pt idx="54">
                  <c:v>100.91239578132924</c:v>
                </c:pt>
                <c:pt idx="55">
                  <c:v>100.32258714458007</c:v>
                </c:pt>
                <c:pt idx="56">
                  <c:v>99.451079756351049</c:v>
                </c:pt>
                <c:pt idx="57">
                  <c:v>99.741109274714631</c:v>
                </c:pt>
                <c:pt idx="58">
                  <c:v>99.537413426968797</c:v>
                </c:pt>
                <c:pt idx="59">
                  <c:v>99.757934151306756</c:v>
                </c:pt>
                <c:pt idx="60">
                  <c:v>98.079345598227064</c:v>
                </c:pt>
                <c:pt idx="61">
                  <c:v>97.337988527243908</c:v>
                </c:pt>
                <c:pt idx="62">
                  <c:v>95.978199138493693</c:v>
                </c:pt>
                <c:pt idx="63">
                  <c:v>93.319176645394748</c:v>
                </c:pt>
                <c:pt idx="64">
                  <c:v>93.237511316482184</c:v>
                </c:pt>
                <c:pt idx="65">
                  <c:v>91.168498313221733</c:v>
                </c:pt>
                <c:pt idx="66">
                  <c:v>92.265324407749247</c:v>
                </c:pt>
                <c:pt idx="67">
                  <c:v>91.51601607031219</c:v>
                </c:pt>
                <c:pt idx="68">
                  <c:v>90.676846059745642</c:v>
                </c:pt>
                <c:pt idx="69">
                  <c:v>91.972692164340899</c:v>
                </c:pt>
                <c:pt idx="70">
                  <c:v>91.537405626103592</c:v>
                </c:pt>
                <c:pt idx="71">
                  <c:v>92.245256256971899</c:v>
                </c:pt>
                <c:pt idx="72">
                  <c:v>92.043474941254459</c:v>
                </c:pt>
                <c:pt idx="73">
                  <c:v>92.25402068162154</c:v>
                </c:pt>
                <c:pt idx="74">
                  <c:v>93.431213710380149</c:v>
                </c:pt>
                <c:pt idx="75">
                  <c:v>94.50316094665547</c:v>
                </c:pt>
                <c:pt idx="76">
                  <c:v>96.322205020088205</c:v>
                </c:pt>
                <c:pt idx="77">
                  <c:v>96.966812569722507</c:v>
                </c:pt>
                <c:pt idx="78">
                  <c:v>98.199756589751104</c:v>
                </c:pt>
                <c:pt idx="79">
                  <c:v>98.436896223620593</c:v>
                </c:pt>
                <c:pt idx="80">
                  <c:v>99.387074416471478</c:v>
                </c:pt>
                <c:pt idx="81">
                  <c:v>99.817370968916364</c:v>
                </c:pt>
                <c:pt idx="82">
                  <c:v>99.514532190871364</c:v>
                </c:pt>
                <c:pt idx="83">
                  <c:v>100.01821021213044</c:v>
                </c:pt>
                <c:pt idx="84">
                  <c:v>100.63779433089833</c:v>
                </c:pt>
                <c:pt idx="85">
                  <c:v>101.0515036250803</c:v>
                </c:pt>
                <c:pt idx="86">
                  <c:v>101.98724109220854</c:v>
                </c:pt>
                <c:pt idx="87">
                  <c:v>101.36365241192122</c:v>
                </c:pt>
                <c:pt idx="88">
                  <c:v>101.60206478418738</c:v>
                </c:pt>
                <c:pt idx="89">
                  <c:v>100.75314420688235</c:v>
                </c:pt>
                <c:pt idx="90">
                  <c:v>100.19614441782917</c:v>
                </c:pt>
                <c:pt idx="91">
                  <c:v>97.392255685411826</c:v>
                </c:pt>
                <c:pt idx="92">
                  <c:v>97.691151330313801</c:v>
                </c:pt>
                <c:pt idx="93">
                  <c:v>98.051399507677971</c:v>
                </c:pt>
                <c:pt idx="94">
                  <c:v>97.190707344821206</c:v>
                </c:pt>
                <c:pt idx="95">
                  <c:v>97.803280183779577</c:v>
                </c:pt>
                <c:pt idx="96">
                  <c:v>96.837729819998472</c:v>
                </c:pt>
                <c:pt idx="97">
                  <c:v>96.532117830319265</c:v>
                </c:pt>
                <c:pt idx="98">
                  <c:v>96.479954942674709</c:v>
                </c:pt>
                <c:pt idx="99">
                  <c:v>99.625996003444797</c:v>
                </c:pt>
                <c:pt idx="100">
                  <c:v>99.210756088962484</c:v>
                </c:pt>
                <c:pt idx="101">
                  <c:v>99.186304693718924</c:v>
                </c:pt>
                <c:pt idx="102">
                  <c:v>98.37192080426037</c:v>
                </c:pt>
                <c:pt idx="103">
                  <c:v>96.849196233791801</c:v>
                </c:pt>
                <c:pt idx="104">
                  <c:v>95.379274030312416</c:v>
                </c:pt>
                <c:pt idx="105">
                  <c:v>93.129503291874613</c:v>
                </c:pt>
                <c:pt idx="106">
                  <c:v>91.35289011067259</c:v>
                </c:pt>
                <c:pt idx="107">
                  <c:v>91.170772937922919</c:v>
                </c:pt>
                <c:pt idx="108">
                  <c:v>90.478425269419091</c:v>
                </c:pt>
                <c:pt idx="109">
                  <c:v>89.98514518416971</c:v>
                </c:pt>
                <c:pt idx="110">
                  <c:v>88.52021038465449</c:v>
                </c:pt>
                <c:pt idx="111">
                  <c:v>87.247927083111833</c:v>
                </c:pt>
                <c:pt idx="112">
                  <c:v>85.574277296840378</c:v>
                </c:pt>
                <c:pt idx="113">
                  <c:v>85.932576770313631</c:v>
                </c:pt>
                <c:pt idx="114">
                  <c:v>86.87071043163516</c:v>
                </c:pt>
                <c:pt idx="115">
                  <c:v>85.960397793442567</c:v>
                </c:pt>
                <c:pt idx="116">
                  <c:v>87.074368064592178</c:v>
                </c:pt>
                <c:pt idx="117">
                  <c:v>85.954837420141956</c:v>
                </c:pt>
                <c:pt idx="118">
                  <c:v>87.11667895589315</c:v>
                </c:pt>
                <c:pt idx="119">
                  <c:v>88.237251024214572</c:v>
                </c:pt>
                <c:pt idx="120">
                  <c:v>88.989538050351726</c:v>
                </c:pt>
                <c:pt idx="121">
                  <c:v>91.332238045111424</c:v>
                </c:pt>
                <c:pt idx="122">
                  <c:v>92.472591176350406</c:v>
                </c:pt>
                <c:pt idx="123">
                  <c:v>94.110849657079555</c:v>
                </c:pt>
                <c:pt idx="124">
                  <c:v>96.194760977054713</c:v>
                </c:pt>
                <c:pt idx="125">
                  <c:v>96.07028613241485</c:v>
                </c:pt>
                <c:pt idx="126">
                  <c:v>98.466194142760386</c:v>
                </c:pt>
                <c:pt idx="127">
                  <c:v>97.225116645196636</c:v>
                </c:pt>
                <c:pt idx="128">
                  <c:v>95.274719829561462</c:v>
                </c:pt>
                <c:pt idx="129">
                  <c:v>93.196013203567517</c:v>
                </c:pt>
                <c:pt idx="130">
                  <c:v>92.028053244212202</c:v>
                </c:pt>
                <c:pt idx="131">
                  <c:v>92.406356057578677</c:v>
                </c:pt>
                <c:pt idx="132">
                  <c:v>92.428772035737552</c:v>
                </c:pt>
                <c:pt idx="133">
                  <c:v>92.631351134607698</c:v>
                </c:pt>
                <c:pt idx="134">
                  <c:v>92.941526347169699</c:v>
                </c:pt>
                <c:pt idx="135">
                  <c:v>92.452771214144121</c:v>
                </c:pt>
                <c:pt idx="136">
                  <c:v>92.549724515473457</c:v>
                </c:pt>
                <c:pt idx="137">
                  <c:v>93.859954922583697</c:v>
                </c:pt>
                <c:pt idx="138">
                  <c:v>93.575700231872432</c:v>
                </c:pt>
                <c:pt idx="139">
                  <c:v>93.943300223116012</c:v>
                </c:pt>
                <c:pt idx="140">
                  <c:v>95.94186363486368</c:v>
                </c:pt>
                <c:pt idx="141">
                  <c:v>98.278912605159135</c:v>
                </c:pt>
                <c:pt idx="142">
                  <c:v>99.734392337956223</c:v>
                </c:pt>
                <c:pt idx="143">
                  <c:v>101.28026283465685</c:v>
                </c:pt>
                <c:pt idx="144">
                  <c:v>103.09010277370619</c:v>
                </c:pt>
                <c:pt idx="145">
                  <c:v>100.05117657827253</c:v>
                </c:pt>
                <c:pt idx="146">
                  <c:v>98.867493998600366</c:v>
                </c:pt>
                <c:pt idx="147">
                  <c:v>99.808008603737804</c:v>
                </c:pt>
                <c:pt idx="148">
                  <c:v>97.843724972258215</c:v>
                </c:pt>
                <c:pt idx="149">
                  <c:v>98.316511960209468</c:v>
                </c:pt>
                <c:pt idx="150">
                  <c:v>99.067889451846895</c:v>
                </c:pt>
                <c:pt idx="151">
                  <c:v>98.301406497358144</c:v>
                </c:pt>
                <c:pt idx="152">
                  <c:v>99.456965313871422</c:v>
                </c:pt>
                <c:pt idx="153">
                  <c:v>101.03397832513386</c:v>
                </c:pt>
                <c:pt idx="154">
                  <c:v>101.15314781033632</c:v>
                </c:pt>
                <c:pt idx="155">
                  <c:v>101.04142512848253</c:v>
                </c:pt>
                <c:pt idx="156">
                  <c:v>98.777774010100785</c:v>
                </c:pt>
                <c:pt idx="157">
                  <c:v>97.198870796295608</c:v>
                </c:pt>
                <c:pt idx="158">
                  <c:v>96.054154612355291</c:v>
                </c:pt>
                <c:pt idx="159">
                  <c:v>94.0378822918194</c:v>
                </c:pt>
                <c:pt idx="160">
                  <c:v>93.606410282764699</c:v>
                </c:pt>
                <c:pt idx="161">
                  <c:v>93.675564508408286</c:v>
                </c:pt>
                <c:pt idx="162">
                  <c:v>94.170839019449843</c:v>
                </c:pt>
                <c:pt idx="163">
                  <c:v>94.338268050590372</c:v>
                </c:pt>
                <c:pt idx="164">
                  <c:v>95.591490614209732</c:v>
                </c:pt>
                <c:pt idx="165">
                  <c:v>96.186962428137832</c:v>
                </c:pt>
                <c:pt idx="166">
                  <c:v>97.043480933787734</c:v>
                </c:pt>
                <c:pt idx="167">
                  <c:v>98.847607052820308</c:v>
                </c:pt>
                <c:pt idx="168">
                  <c:v>100.04264153371032</c:v>
                </c:pt>
                <c:pt idx="169">
                  <c:v>100.1089922428758</c:v>
                </c:pt>
                <c:pt idx="170">
                  <c:v>100.92774342890206</c:v>
                </c:pt>
                <c:pt idx="171">
                  <c:v>100.67429655513713</c:v>
                </c:pt>
                <c:pt idx="172">
                  <c:v>102.06596227808342</c:v>
                </c:pt>
                <c:pt idx="173">
                  <c:v>103.1414281885809</c:v>
                </c:pt>
                <c:pt idx="174">
                  <c:v>102.47142617159751</c:v>
                </c:pt>
                <c:pt idx="175">
                  <c:v>101.84080179751268</c:v>
                </c:pt>
                <c:pt idx="176">
                  <c:v>101.89159457029993</c:v>
                </c:pt>
                <c:pt idx="177">
                  <c:v>99.362056128493876</c:v>
                </c:pt>
                <c:pt idx="178">
                  <c:v>99.53594943510474</c:v>
                </c:pt>
                <c:pt idx="179">
                  <c:v>99.466055100113579</c:v>
                </c:pt>
                <c:pt idx="180">
                  <c:v>97.756124663794708</c:v>
                </c:pt>
                <c:pt idx="181">
                  <c:v>96.181135111879357</c:v>
                </c:pt>
                <c:pt idx="182">
                  <c:v>92.699099192117941</c:v>
                </c:pt>
                <c:pt idx="183">
                  <c:v>91.861908818982002</c:v>
                </c:pt>
                <c:pt idx="184">
                  <c:v>89.312978702140398</c:v>
                </c:pt>
                <c:pt idx="185">
                  <c:v>88.378347715642207</c:v>
                </c:pt>
                <c:pt idx="186">
                  <c:v>88.876792020742798</c:v>
                </c:pt>
                <c:pt idx="187">
                  <c:v>87.583157024659272</c:v>
                </c:pt>
                <c:pt idx="188">
                  <c:v>86.966270791800767</c:v>
                </c:pt>
                <c:pt idx="189">
                  <c:v>87.319243359455257</c:v>
                </c:pt>
                <c:pt idx="190">
                  <c:v>86.967186481389788</c:v>
                </c:pt>
                <c:pt idx="191">
                  <c:v>86.342681347090206</c:v>
                </c:pt>
                <c:pt idx="192">
                  <c:v>85.551102075942865</c:v>
                </c:pt>
                <c:pt idx="193">
                  <c:v>83.185499241095229</c:v>
                </c:pt>
                <c:pt idx="194">
                  <c:v>82.952687106861504</c:v>
                </c:pt>
                <c:pt idx="195">
                  <c:v>83.132347922094723</c:v>
                </c:pt>
                <c:pt idx="196">
                  <c:v>83.943982329480775</c:v>
                </c:pt>
                <c:pt idx="197">
                  <c:v>84.588642583354741</c:v>
                </c:pt>
                <c:pt idx="198">
                  <c:v>87.242005006835754</c:v>
                </c:pt>
                <c:pt idx="199">
                  <c:v>87.013230449639011</c:v>
                </c:pt>
                <c:pt idx="200">
                  <c:v>86.540708380900355</c:v>
                </c:pt>
                <c:pt idx="201">
                  <c:v>87.717550542134887</c:v>
                </c:pt>
                <c:pt idx="202">
                  <c:v>88.076542764231647</c:v>
                </c:pt>
                <c:pt idx="203">
                  <c:v>87.852990168507674</c:v>
                </c:pt>
                <c:pt idx="204">
                  <c:v>87.232232985950418</c:v>
                </c:pt>
                <c:pt idx="205">
                  <c:v>87.787204038095638</c:v>
                </c:pt>
                <c:pt idx="206">
                  <c:v>88.393068027822878</c:v>
                </c:pt>
                <c:pt idx="207">
                  <c:v>89.657244019470554</c:v>
                </c:pt>
                <c:pt idx="208">
                  <c:v>91.711575529666931</c:v>
                </c:pt>
                <c:pt idx="209">
                  <c:v>94.128818614452655</c:v>
                </c:pt>
                <c:pt idx="210">
                  <c:v>95.067204235712808</c:v>
                </c:pt>
                <c:pt idx="211">
                  <c:v>96.627085170030099</c:v>
                </c:pt>
                <c:pt idx="212">
                  <c:v>97.468267975659472</c:v>
                </c:pt>
                <c:pt idx="213">
                  <c:v>96.606670474360186</c:v>
                </c:pt>
                <c:pt idx="214">
                  <c:v>96.580835251211667</c:v>
                </c:pt>
                <c:pt idx="215">
                  <c:v>96.263988955352488</c:v>
                </c:pt>
                <c:pt idx="216">
                  <c:v>94.787375492043196</c:v>
                </c:pt>
                <c:pt idx="217">
                  <c:v>94.958182255901889</c:v>
                </c:pt>
                <c:pt idx="218">
                  <c:v>96.608238137660649</c:v>
                </c:pt>
                <c:pt idx="219">
                  <c:v>95.644922984177526</c:v>
                </c:pt>
                <c:pt idx="220">
                  <c:v>96.845573572735333</c:v>
                </c:pt>
                <c:pt idx="221">
                  <c:v>98.17958647677122</c:v>
                </c:pt>
                <c:pt idx="222">
                  <c:v>97.005374606974044</c:v>
                </c:pt>
                <c:pt idx="223">
                  <c:v>97.121769424811731</c:v>
                </c:pt>
                <c:pt idx="224">
                  <c:v>97.413984582089952</c:v>
                </c:pt>
                <c:pt idx="225">
                  <c:v>96.844230301897667</c:v>
                </c:pt>
                <c:pt idx="226">
                  <c:v>96.600924381907546</c:v>
                </c:pt>
                <c:pt idx="227">
                  <c:v>97.395806864764566</c:v>
                </c:pt>
                <c:pt idx="228">
                  <c:v>96.958773948624071</c:v>
                </c:pt>
                <c:pt idx="229">
                  <c:v>98.083525070725543</c:v>
                </c:pt>
                <c:pt idx="230">
                  <c:v>96.51140647148685</c:v>
                </c:pt>
                <c:pt idx="231">
                  <c:v>94.766131211900614</c:v>
                </c:pt>
                <c:pt idx="232">
                  <c:v>92.701943057950729</c:v>
                </c:pt>
                <c:pt idx="233">
                  <c:v>92.402400415824005</c:v>
                </c:pt>
                <c:pt idx="234">
                  <c:v>93.285613126378308</c:v>
                </c:pt>
                <c:pt idx="235">
                  <c:v>95.671023059302058</c:v>
                </c:pt>
                <c:pt idx="236">
                  <c:v>98.336654626827709</c:v>
                </c:pt>
                <c:pt idx="237">
                  <c:v>100.52151701268777</c:v>
                </c:pt>
                <c:pt idx="238">
                  <c:v>101.33222850433715</c:v>
                </c:pt>
                <c:pt idx="239">
                  <c:v>100.40598168490989</c:v>
                </c:pt>
                <c:pt idx="240">
                  <c:v>102.63687819952717</c:v>
                </c:pt>
                <c:pt idx="241">
                  <c:v>102.9638472928732</c:v>
                </c:pt>
                <c:pt idx="242">
                  <c:v>103.83878368204408</c:v>
                </c:pt>
                <c:pt idx="243">
                  <c:v>102.62419526498525</c:v>
                </c:pt>
                <c:pt idx="244">
                  <c:v>103.59382661868592</c:v>
                </c:pt>
                <c:pt idx="245">
                  <c:v>103.27020275720011</c:v>
                </c:pt>
                <c:pt idx="246">
                  <c:v>103.74454974372146</c:v>
                </c:pt>
                <c:pt idx="247">
                  <c:v>105.33309713075768</c:v>
                </c:pt>
                <c:pt idx="248">
                  <c:v>106.59206948320949</c:v>
                </c:pt>
                <c:pt idx="249">
                  <c:v>106.26771027658918</c:v>
                </c:pt>
                <c:pt idx="250">
                  <c:v>108.33227058621303</c:v>
                </c:pt>
                <c:pt idx="251">
                  <c:v>108.42400978890259</c:v>
                </c:pt>
                <c:pt idx="252">
                  <c:v>110.14565252104519</c:v>
                </c:pt>
                <c:pt idx="253">
                  <c:v>109.51825392104109</c:v>
                </c:pt>
                <c:pt idx="254">
                  <c:v>107.79579892718242</c:v>
                </c:pt>
                <c:pt idx="255">
                  <c:v>105.80278389668253</c:v>
                </c:pt>
                <c:pt idx="256">
                  <c:v>103.26708897742304</c:v>
                </c:pt>
                <c:pt idx="257">
                  <c:v>101.58290395351533</c:v>
                </c:pt>
                <c:pt idx="258">
                  <c:v>100.63268134523508</c:v>
                </c:pt>
                <c:pt idx="259">
                  <c:v>99.094543079925913</c:v>
                </c:pt>
                <c:pt idx="260">
                  <c:v>98.099267096438595</c:v>
                </c:pt>
                <c:pt idx="261">
                  <c:v>98.620482943315011</c:v>
                </c:pt>
                <c:pt idx="262">
                  <c:v>97.946315984441455</c:v>
                </c:pt>
                <c:pt idx="263">
                  <c:v>99.391641271827353</c:v>
                </c:pt>
                <c:pt idx="264">
                  <c:v>99.823132343912292</c:v>
                </c:pt>
                <c:pt idx="265">
                  <c:v>99.652934247974869</c:v>
                </c:pt>
                <c:pt idx="266">
                  <c:v>99.159391202092564</c:v>
                </c:pt>
                <c:pt idx="267">
                  <c:v>99.851113738706289</c:v>
                </c:pt>
                <c:pt idx="268">
                  <c:v>98.842933352967961</c:v>
                </c:pt>
                <c:pt idx="269">
                  <c:v>96.770215707427084</c:v>
                </c:pt>
                <c:pt idx="270">
                  <c:v>95.822983244037587</c:v>
                </c:pt>
                <c:pt idx="271">
                  <c:v>94.801930682748477</c:v>
                </c:pt>
                <c:pt idx="272">
                  <c:v>94.419521300123989</c:v>
                </c:pt>
                <c:pt idx="273">
                  <c:v>95.258924239734924</c:v>
                </c:pt>
                <c:pt idx="274">
                  <c:v>97.292939686018215</c:v>
                </c:pt>
                <c:pt idx="275">
                  <c:v>98.366655742043974</c:v>
                </c:pt>
                <c:pt idx="276">
                  <c:v>99.866044800464394</c:v>
                </c:pt>
                <c:pt idx="277">
                  <c:v>101.52162774309626</c:v>
                </c:pt>
                <c:pt idx="278">
                  <c:v>101.97485728074705</c:v>
                </c:pt>
                <c:pt idx="279">
                  <c:v>101.25862858455712</c:v>
                </c:pt>
                <c:pt idx="280">
                  <c:v>101.4330846869851</c:v>
                </c:pt>
                <c:pt idx="281">
                  <c:v>100.03750283439297</c:v>
                </c:pt>
                <c:pt idx="282">
                  <c:v>100.92516685159602</c:v>
                </c:pt>
                <c:pt idx="283">
                  <c:v>100.36175608085308</c:v>
                </c:pt>
                <c:pt idx="284">
                  <c:v>99.089901615817041</c:v>
                </c:pt>
                <c:pt idx="285">
                  <c:v>98.906821491065273</c:v>
                </c:pt>
                <c:pt idx="286">
                  <c:v>99.10750853677736</c:v>
                </c:pt>
                <c:pt idx="287">
                  <c:v>99.377503954548985</c:v>
                </c:pt>
                <c:pt idx="288">
                  <c:v>100.05760169563713</c:v>
                </c:pt>
                <c:pt idx="289">
                  <c:v>101.50033778714035</c:v>
                </c:pt>
                <c:pt idx="290">
                  <c:v>101.77806839632082</c:v>
                </c:pt>
                <c:pt idx="291">
                  <c:v>102.76081924031693</c:v>
                </c:pt>
                <c:pt idx="292">
                  <c:v>102.7463359297038</c:v>
                </c:pt>
                <c:pt idx="293">
                  <c:v>101.99424143616331</c:v>
                </c:pt>
                <c:pt idx="294">
                  <c:v>99.396385257300295</c:v>
                </c:pt>
                <c:pt idx="295">
                  <c:v>97.285200992146713</c:v>
                </c:pt>
                <c:pt idx="296">
                  <c:v>96.742675358150564</c:v>
                </c:pt>
                <c:pt idx="297">
                  <c:v>96.652125878457042</c:v>
                </c:pt>
                <c:pt idx="298">
                  <c:v>96.513592705562445</c:v>
                </c:pt>
                <c:pt idx="299">
                  <c:v>96.415959863124499</c:v>
                </c:pt>
                <c:pt idx="300">
                  <c:v>94.606557159070718</c:v>
                </c:pt>
                <c:pt idx="301">
                  <c:v>91.259766308786709</c:v>
                </c:pt>
                <c:pt idx="302">
                  <c:v>89.823815878772947</c:v>
                </c:pt>
                <c:pt idx="303">
                  <c:v>87.393701703624004</c:v>
                </c:pt>
                <c:pt idx="304">
                  <c:v>86.40950611728465</c:v>
                </c:pt>
                <c:pt idx="305">
                  <c:v>86.211438270738071</c:v>
                </c:pt>
                <c:pt idx="306">
                  <c:v>86.848196777919512</c:v>
                </c:pt>
                <c:pt idx="307">
                  <c:v>87.720580005625607</c:v>
                </c:pt>
                <c:pt idx="308">
                  <c:v>88.197980556623747</c:v>
                </c:pt>
                <c:pt idx="309">
                  <c:v>88.722270139307142</c:v>
                </c:pt>
                <c:pt idx="310">
                  <c:v>90.344305552545521</c:v>
                </c:pt>
                <c:pt idx="311">
                  <c:v>91.469025573150205</c:v>
                </c:pt>
                <c:pt idx="312">
                  <c:v>93.479505381578051</c:v>
                </c:pt>
                <c:pt idx="313">
                  <c:v>95.238712691854928</c:v>
                </c:pt>
                <c:pt idx="314">
                  <c:v>96.633497764641376</c:v>
                </c:pt>
                <c:pt idx="315">
                  <c:v>98.927033617487439</c:v>
                </c:pt>
                <c:pt idx="316">
                  <c:v>100.81188571991861</c:v>
                </c:pt>
                <c:pt idx="317">
                  <c:v>100.82880137585194</c:v>
                </c:pt>
                <c:pt idx="318">
                  <c:v>102.28208705479126</c:v>
                </c:pt>
                <c:pt idx="319">
                  <c:v>102.84694147997942</c:v>
                </c:pt>
                <c:pt idx="320">
                  <c:v>103.2329273391278</c:v>
                </c:pt>
                <c:pt idx="321">
                  <c:v>104.57398397086011</c:v>
                </c:pt>
                <c:pt idx="322">
                  <c:v>105.21531091236132</c:v>
                </c:pt>
                <c:pt idx="323">
                  <c:v>105.23703581317356</c:v>
                </c:pt>
                <c:pt idx="324">
                  <c:v>104.53963623411698</c:v>
                </c:pt>
                <c:pt idx="325">
                  <c:v>103.0322777952138</c:v>
                </c:pt>
                <c:pt idx="326">
                  <c:v>102.62701660918644</c:v>
                </c:pt>
                <c:pt idx="327">
                  <c:v>103.03981278384678</c:v>
                </c:pt>
                <c:pt idx="328">
                  <c:v>103.23924255999752</c:v>
                </c:pt>
                <c:pt idx="329">
                  <c:v>104.67005030241144</c:v>
                </c:pt>
                <c:pt idx="330">
                  <c:v>104.25209190674251</c:v>
                </c:pt>
                <c:pt idx="331">
                  <c:v>104.49483294593823</c:v>
                </c:pt>
                <c:pt idx="332">
                  <c:v>103.36773650047414</c:v>
                </c:pt>
                <c:pt idx="333">
                  <c:v>102.83729394095349</c:v>
                </c:pt>
                <c:pt idx="334">
                  <c:v>100.97120890525643</c:v>
                </c:pt>
                <c:pt idx="335">
                  <c:v>98.34032046070277</c:v>
                </c:pt>
                <c:pt idx="336">
                  <c:v>97.414397228020391</c:v>
                </c:pt>
                <c:pt idx="337">
                  <c:v>96.590149574200055</c:v>
                </c:pt>
                <c:pt idx="338">
                  <c:v>95.408606789381636</c:v>
                </c:pt>
                <c:pt idx="339">
                  <c:v>96.224078628214443</c:v>
                </c:pt>
                <c:pt idx="340">
                  <c:v>97.194189873459521</c:v>
                </c:pt>
                <c:pt idx="341">
                  <c:v>95.797692356230101</c:v>
                </c:pt>
                <c:pt idx="342">
                  <c:v>94.404584572616002</c:v>
                </c:pt>
                <c:pt idx="343">
                  <c:v>94.37933919030128</c:v>
                </c:pt>
                <c:pt idx="344">
                  <c:v>93.211406914833475</c:v>
                </c:pt>
                <c:pt idx="345">
                  <c:v>92.722963815020833</c:v>
                </c:pt>
                <c:pt idx="346">
                  <c:v>92.421756362846054</c:v>
                </c:pt>
                <c:pt idx="347">
                  <c:v>94.068967119355776</c:v>
                </c:pt>
                <c:pt idx="348">
                  <c:v>95.742937129225794</c:v>
                </c:pt>
                <c:pt idx="349">
                  <c:v>98.168522316324925</c:v>
                </c:pt>
                <c:pt idx="350">
                  <c:v>99.266725167496759</c:v>
                </c:pt>
                <c:pt idx="351">
                  <c:v>98.437855201041884</c:v>
                </c:pt>
                <c:pt idx="352">
                  <c:v>99.029220240246431</c:v>
                </c:pt>
                <c:pt idx="353">
                  <c:v>97.823709901156079</c:v>
                </c:pt>
                <c:pt idx="354">
                  <c:v>98.477338335378121</c:v>
                </c:pt>
                <c:pt idx="355">
                  <c:v>100.13117754207549</c:v>
                </c:pt>
                <c:pt idx="356">
                  <c:v>100.51179157212263</c:v>
                </c:pt>
                <c:pt idx="357">
                  <c:v>101.66368537280984</c:v>
                </c:pt>
                <c:pt idx="358">
                  <c:v>102.44722229089091</c:v>
                </c:pt>
                <c:pt idx="359">
                  <c:v>103.94821594621163</c:v>
                </c:pt>
                <c:pt idx="360">
                  <c:v>103.96335274722099</c:v>
                </c:pt>
                <c:pt idx="361">
                  <c:v>105.28857374202848</c:v>
                </c:pt>
                <c:pt idx="362">
                  <c:v>106.71805458373458</c:v>
                </c:pt>
                <c:pt idx="363">
                  <c:v>106.15643197344468</c:v>
                </c:pt>
                <c:pt idx="364">
                  <c:v>104.7586517517482</c:v>
                </c:pt>
                <c:pt idx="365">
                  <c:v>104.91972343874144</c:v>
                </c:pt>
                <c:pt idx="366">
                  <c:v>104.20358599798828</c:v>
                </c:pt>
                <c:pt idx="367">
                  <c:v>102.35227724719751</c:v>
                </c:pt>
                <c:pt idx="368">
                  <c:v>102.31842586197763</c:v>
                </c:pt>
                <c:pt idx="369">
                  <c:v>101.01923125828959</c:v>
                </c:pt>
                <c:pt idx="370">
                  <c:v>99.206981373859492</c:v>
                </c:pt>
                <c:pt idx="371">
                  <c:v>99.740660968156149</c:v>
                </c:pt>
                <c:pt idx="372">
                  <c:v>98.60595831536908</c:v>
                </c:pt>
                <c:pt idx="373">
                  <c:v>98.336972186402747</c:v>
                </c:pt>
                <c:pt idx="374">
                  <c:v>98.569802205742775</c:v>
                </c:pt>
                <c:pt idx="375">
                  <c:v>97.710074540322978</c:v>
                </c:pt>
                <c:pt idx="376">
                  <c:v>97.039995778491928</c:v>
                </c:pt>
                <c:pt idx="377">
                  <c:v>96.795757049878716</c:v>
                </c:pt>
                <c:pt idx="378">
                  <c:v>97.680313568835956</c:v>
                </c:pt>
                <c:pt idx="379">
                  <c:v>98.226261412330885</c:v>
                </c:pt>
                <c:pt idx="380">
                  <c:v>97.889724878032752</c:v>
                </c:pt>
                <c:pt idx="381">
                  <c:v>97.643570125765692</c:v>
                </c:pt>
                <c:pt idx="382">
                  <c:v>96.412813376536477</c:v>
                </c:pt>
                <c:pt idx="383">
                  <c:v>96.18579467294991</c:v>
                </c:pt>
                <c:pt idx="384">
                  <c:v>95.755070743232721</c:v>
                </c:pt>
                <c:pt idx="385">
                  <c:v>95.6552096511206</c:v>
                </c:pt>
                <c:pt idx="386">
                  <c:v>95.546348846811682</c:v>
                </c:pt>
                <c:pt idx="387">
                  <c:v>94.749696441484019</c:v>
                </c:pt>
                <c:pt idx="388">
                  <c:v>95.172223823146879</c:v>
                </c:pt>
                <c:pt idx="389">
                  <c:v>95.20114118911772</c:v>
                </c:pt>
                <c:pt idx="390">
                  <c:v>98.061622758345067</c:v>
                </c:pt>
                <c:pt idx="391">
                  <c:v>100.11890705854407</c:v>
                </c:pt>
                <c:pt idx="392">
                  <c:v>101.10498259521067</c:v>
                </c:pt>
                <c:pt idx="393">
                  <c:v>101.83382850438014</c:v>
                </c:pt>
                <c:pt idx="394">
                  <c:v>102.23306701128836</c:v>
                </c:pt>
                <c:pt idx="395">
                  <c:v>101.49474946818722</c:v>
                </c:pt>
                <c:pt idx="396">
                  <c:v>104.78933705672128</c:v>
                </c:pt>
                <c:pt idx="397">
                  <c:v>105.95490655088945</c:v>
                </c:pt>
                <c:pt idx="398">
                  <c:v>105.72795708700232</c:v>
                </c:pt>
                <c:pt idx="399">
                  <c:v>107.3915888961256</c:v>
                </c:pt>
                <c:pt idx="400">
                  <c:v>107.38489194975281</c:v>
                </c:pt>
                <c:pt idx="401">
                  <c:v>106.813250950906</c:v>
                </c:pt>
                <c:pt idx="402">
                  <c:v>106.29679660511111</c:v>
                </c:pt>
                <c:pt idx="403">
                  <c:v>105.25557254039761</c:v>
                </c:pt>
                <c:pt idx="404">
                  <c:v>106.10546101686734</c:v>
                </c:pt>
                <c:pt idx="405">
                  <c:v>105.74346609353589</c:v>
                </c:pt>
                <c:pt idx="406">
                  <c:v>106.77023408262481</c:v>
                </c:pt>
                <c:pt idx="407">
                  <c:v>105.73747629849326</c:v>
                </c:pt>
                <c:pt idx="408">
                  <c:v>104.01627434820632</c:v>
                </c:pt>
                <c:pt idx="409">
                  <c:v>103.36955675423108</c:v>
                </c:pt>
                <c:pt idx="410">
                  <c:v>100.73255651901248</c:v>
                </c:pt>
                <c:pt idx="411">
                  <c:v>100.5252446365823</c:v>
                </c:pt>
                <c:pt idx="412">
                  <c:v>99.689008636364335</c:v>
                </c:pt>
                <c:pt idx="413">
                  <c:v>100.58122739184498</c:v>
                </c:pt>
                <c:pt idx="414">
                  <c:v>102.91434173281378</c:v>
                </c:pt>
                <c:pt idx="415">
                  <c:v>103.01661459290892</c:v>
                </c:pt>
                <c:pt idx="416">
                  <c:v>102.81992502720337</c:v>
                </c:pt>
                <c:pt idx="417">
                  <c:v>101.36624364659696</c:v>
                </c:pt>
                <c:pt idx="418">
                  <c:v>99.291808757298185</c:v>
                </c:pt>
                <c:pt idx="419">
                  <c:v>98.486518027533123</c:v>
                </c:pt>
                <c:pt idx="420">
                  <c:v>98.19890280467493</c:v>
                </c:pt>
                <c:pt idx="421">
                  <c:v>99.462346706948765</c:v>
                </c:pt>
                <c:pt idx="422">
                  <c:v>100.15096718765969</c:v>
                </c:pt>
                <c:pt idx="423">
                  <c:v>99.614605991913152</c:v>
                </c:pt>
                <c:pt idx="424">
                  <c:v>100.64830971519079</c:v>
                </c:pt>
                <c:pt idx="425">
                  <c:v>101.06091235862156</c:v>
                </c:pt>
                <c:pt idx="426">
                  <c:v>101.23191968659971</c:v>
                </c:pt>
                <c:pt idx="427">
                  <c:v>104.17378825444462</c:v>
                </c:pt>
                <c:pt idx="428">
                  <c:v>103.92236329263358</c:v>
                </c:pt>
                <c:pt idx="429">
                  <c:v>105.52462245883667</c:v>
                </c:pt>
                <c:pt idx="430">
                  <c:v>104.04554824530466</c:v>
                </c:pt>
                <c:pt idx="431">
                  <c:v>104.13978438936465</c:v>
                </c:pt>
                <c:pt idx="432">
                  <c:v>105.108517020793</c:v>
                </c:pt>
                <c:pt idx="433">
                  <c:v>103.86743775757064</c:v>
                </c:pt>
                <c:pt idx="434">
                  <c:v>106.16024051018162</c:v>
                </c:pt>
                <c:pt idx="435">
                  <c:v>105.63615559513261</c:v>
                </c:pt>
                <c:pt idx="436">
                  <c:v>103.60947869925285</c:v>
                </c:pt>
                <c:pt idx="437">
                  <c:v>103.38578735150877</c:v>
                </c:pt>
                <c:pt idx="438">
                  <c:v>100.43979851946821</c:v>
                </c:pt>
                <c:pt idx="439">
                  <c:v>100.38714510684242</c:v>
                </c:pt>
                <c:pt idx="440">
                  <c:v>100.86480968304679</c:v>
                </c:pt>
                <c:pt idx="441">
                  <c:v>100.81589230948752</c:v>
                </c:pt>
                <c:pt idx="442">
                  <c:v>101.27797598535737</c:v>
                </c:pt>
                <c:pt idx="443">
                  <c:v>102.14650834456435</c:v>
                </c:pt>
                <c:pt idx="444">
                  <c:v>102.06676698851672</c:v>
                </c:pt>
                <c:pt idx="445">
                  <c:v>102.48243835944187</c:v>
                </c:pt>
                <c:pt idx="446">
                  <c:v>103.68875641095482</c:v>
                </c:pt>
                <c:pt idx="447">
                  <c:v>103.17963538635908</c:v>
                </c:pt>
                <c:pt idx="448">
                  <c:v>102.83175115442025</c:v>
                </c:pt>
                <c:pt idx="449">
                  <c:v>103.71965927109844</c:v>
                </c:pt>
                <c:pt idx="450">
                  <c:v>103.80707026740954</c:v>
                </c:pt>
                <c:pt idx="451">
                  <c:v>104.66669508570739</c:v>
                </c:pt>
                <c:pt idx="452">
                  <c:v>103.83024574202538</c:v>
                </c:pt>
                <c:pt idx="453">
                  <c:v>101.4060941365012</c:v>
                </c:pt>
                <c:pt idx="454">
                  <c:v>99.868257635335112</c:v>
                </c:pt>
                <c:pt idx="455">
                  <c:v>99.043745616789465</c:v>
                </c:pt>
                <c:pt idx="456">
                  <c:v>99.640514118774064</c:v>
                </c:pt>
                <c:pt idx="457">
                  <c:v>101.19901953598703</c:v>
                </c:pt>
                <c:pt idx="458">
                  <c:v>103.27110584692939</c:v>
                </c:pt>
                <c:pt idx="459">
                  <c:v>102.58418875493452</c:v>
                </c:pt>
                <c:pt idx="460">
                  <c:v>99.835275428310936</c:v>
                </c:pt>
                <c:pt idx="461">
                  <c:v>98.464784778474609</c:v>
                </c:pt>
                <c:pt idx="462">
                  <c:v>97.941044396978214</c:v>
                </c:pt>
                <c:pt idx="463">
                  <c:v>99.003322064635341</c:v>
                </c:pt>
                <c:pt idx="464">
                  <c:v>99.59988151561295</c:v>
                </c:pt>
                <c:pt idx="465">
                  <c:v>98.354889575949613</c:v>
                </c:pt>
                <c:pt idx="466">
                  <c:v>98.002768183802246</c:v>
                </c:pt>
                <c:pt idx="467">
                  <c:v>96.402136625018542</c:v>
                </c:pt>
                <c:pt idx="468">
                  <c:v>94.791117685207936</c:v>
                </c:pt>
                <c:pt idx="469">
                  <c:v>93.860185027205418</c:v>
                </c:pt>
                <c:pt idx="470">
                  <c:v>93.52168145443737</c:v>
                </c:pt>
                <c:pt idx="471">
                  <c:v>93.044638442045525</c:v>
                </c:pt>
                <c:pt idx="472">
                  <c:v>91.810585895992105</c:v>
                </c:pt>
                <c:pt idx="473">
                  <c:v>91.971589958822577</c:v>
                </c:pt>
                <c:pt idx="474">
                  <c:v>92.669206889977801</c:v>
                </c:pt>
                <c:pt idx="475">
                  <c:v>93.500137484039527</c:v>
                </c:pt>
                <c:pt idx="476">
                  <c:v>94.274833957184754</c:v>
                </c:pt>
                <c:pt idx="477">
                  <c:v>95.104223809287689</c:v>
                </c:pt>
                <c:pt idx="478">
                  <c:v>94.212843485855203</c:v>
                </c:pt>
                <c:pt idx="479">
                  <c:v>96.004644518649187</c:v>
                </c:pt>
                <c:pt idx="480">
                  <c:v>96.316856880991068</c:v>
                </c:pt>
                <c:pt idx="481">
                  <c:v>96.638404086644329</c:v>
                </c:pt>
                <c:pt idx="482">
                  <c:v>97.378480924661488</c:v>
                </c:pt>
                <c:pt idx="483">
                  <c:v>97.283209622925725</c:v>
                </c:pt>
                <c:pt idx="484">
                  <c:v>96.872399037648606</c:v>
                </c:pt>
                <c:pt idx="485">
                  <c:v>97.47958114789833</c:v>
                </c:pt>
                <c:pt idx="486">
                  <c:v>96.412503812576205</c:v>
                </c:pt>
                <c:pt idx="487">
                  <c:v>95.126210691470391</c:v>
                </c:pt>
                <c:pt idx="488">
                  <c:v>94.881234908881325</c:v>
                </c:pt>
                <c:pt idx="489">
                  <c:v>93.146206602836784</c:v>
                </c:pt>
                <c:pt idx="490">
                  <c:v>92.742004362662499</c:v>
                </c:pt>
                <c:pt idx="491">
                  <c:v>91.812627223907242</c:v>
                </c:pt>
                <c:pt idx="492">
                  <c:v>90.660156542871619</c:v>
                </c:pt>
                <c:pt idx="493">
                  <c:v>89.340678341865399</c:v>
                </c:pt>
                <c:pt idx="494">
                  <c:v>87.450090750831521</c:v>
                </c:pt>
                <c:pt idx="495">
                  <c:v>86.351484960607053</c:v>
                </c:pt>
                <c:pt idx="496">
                  <c:v>86.053658055672457</c:v>
                </c:pt>
                <c:pt idx="497">
                  <c:v>86.694263071173012</c:v>
                </c:pt>
                <c:pt idx="498">
                  <c:v>87.147711109211826</c:v>
                </c:pt>
                <c:pt idx="499">
                  <c:v>89.153173752323013</c:v>
                </c:pt>
                <c:pt idx="500">
                  <c:v>90.180726493527686</c:v>
                </c:pt>
                <c:pt idx="501">
                  <c:v>90.191399384043095</c:v>
                </c:pt>
                <c:pt idx="502">
                  <c:v>91.356379433517546</c:v>
                </c:pt>
                <c:pt idx="503">
                  <c:v>91.626071006768555</c:v>
                </c:pt>
                <c:pt idx="504">
                  <c:v>91.405843504732289</c:v>
                </c:pt>
                <c:pt idx="505">
                  <c:v>91.859532584179661</c:v>
                </c:pt>
                <c:pt idx="506">
                  <c:v>91.314569592301439</c:v>
                </c:pt>
                <c:pt idx="507">
                  <c:v>90.292436040762638</c:v>
                </c:pt>
                <c:pt idx="508">
                  <c:v>89.294057726325732</c:v>
                </c:pt>
                <c:pt idx="509">
                  <c:v>88.329018759412321</c:v>
                </c:pt>
                <c:pt idx="510">
                  <c:v>88.390668014861646</c:v>
                </c:pt>
                <c:pt idx="511">
                  <c:v>89.404309706663767</c:v>
                </c:pt>
                <c:pt idx="512">
                  <c:v>88.589412528108738</c:v>
                </c:pt>
                <c:pt idx="513">
                  <c:v>89.167049156448925</c:v>
                </c:pt>
                <c:pt idx="514">
                  <c:v>89.15457854304897</c:v>
                </c:pt>
                <c:pt idx="515">
                  <c:v>89.405480665244909</c:v>
                </c:pt>
                <c:pt idx="516">
                  <c:v>90.86024384295105</c:v>
                </c:pt>
                <c:pt idx="517">
                  <c:v>91.523050614727623</c:v>
                </c:pt>
                <c:pt idx="518">
                  <c:v>93.344931494678264</c:v>
                </c:pt>
                <c:pt idx="519">
                  <c:v>95.429342764462035</c:v>
                </c:pt>
                <c:pt idx="520">
                  <c:v>94.680900776330958</c:v>
                </c:pt>
                <c:pt idx="521">
                  <c:v>95.036575413726226</c:v>
                </c:pt>
                <c:pt idx="522">
                  <c:v>93.390634538402352</c:v>
                </c:pt>
                <c:pt idx="523">
                  <c:v>92.478081392562757</c:v>
                </c:pt>
                <c:pt idx="524">
                  <c:v>92.962366507601914</c:v>
                </c:pt>
                <c:pt idx="525">
                  <c:v>91.714627110443175</c:v>
                </c:pt>
                <c:pt idx="526">
                  <c:v>93.164370119899033</c:v>
                </c:pt>
                <c:pt idx="527">
                  <c:v>92.343231100643663</c:v>
                </c:pt>
                <c:pt idx="528">
                  <c:v>92.248255852793463</c:v>
                </c:pt>
                <c:pt idx="529">
                  <c:v>92.95627763454884</c:v>
                </c:pt>
                <c:pt idx="530">
                  <c:v>95.204235353457975</c:v>
                </c:pt>
                <c:pt idx="531">
                  <c:v>96.917358136655778</c:v>
                </c:pt>
                <c:pt idx="532">
                  <c:v>99.102687789530549</c:v>
                </c:pt>
                <c:pt idx="533">
                  <c:v>99.238391817858115</c:v>
                </c:pt>
                <c:pt idx="534">
                  <c:v>99.113599468724985</c:v>
                </c:pt>
                <c:pt idx="535">
                  <c:v>98.642160700748946</c:v>
                </c:pt>
                <c:pt idx="536">
                  <c:v>98.954910776986281</c:v>
                </c:pt>
                <c:pt idx="537">
                  <c:v>100.90265789658558</c:v>
                </c:pt>
                <c:pt idx="538">
                  <c:v>102.76088481478567</c:v>
                </c:pt>
                <c:pt idx="539">
                  <c:v>104.75780504839986</c:v>
                </c:pt>
                <c:pt idx="540">
                  <c:v>105.94789719486091</c:v>
                </c:pt>
                <c:pt idx="541">
                  <c:v>105.74707579480035</c:v>
                </c:pt>
                <c:pt idx="542">
                  <c:v>105.97685699321841</c:v>
                </c:pt>
                <c:pt idx="543">
                  <c:v>105.26703648788204</c:v>
                </c:pt>
                <c:pt idx="544">
                  <c:v>105.45247974901652</c:v>
                </c:pt>
                <c:pt idx="545">
                  <c:v>105.09579068513486</c:v>
                </c:pt>
                <c:pt idx="546">
                  <c:v>102.09329638661156</c:v>
                </c:pt>
                <c:pt idx="547">
                  <c:v>99.37132961534698</c:v>
                </c:pt>
                <c:pt idx="548">
                  <c:v>98.910003287219837</c:v>
                </c:pt>
                <c:pt idx="549">
                  <c:v>97.432780525442269</c:v>
                </c:pt>
                <c:pt idx="550">
                  <c:v>97.707365512525499</c:v>
                </c:pt>
                <c:pt idx="551">
                  <c:v>98.563790803200789</c:v>
                </c:pt>
                <c:pt idx="552">
                  <c:v>98.880933191289174</c:v>
                </c:pt>
                <c:pt idx="553">
                  <c:v>98.789765982226697</c:v>
                </c:pt>
                <c:pt idx="554">
                  <c:v>98.072825710731152</c:v>
                </c:pt>
                <c:pt idx="555">
                  <c:v>98.160343392642432</c:v>
                </c:pt>
                <c:pt idx="556">
                  <c:v>95.47237285737819</c:v>
                </c:pt>
                <c:pt idx="557">
                  <c:v>94.851726595650788</c:v>
                </c:pt>
                <c:pt idx="558">
                  <c:v>95.125111438188739</c:v>
                </c:pt>
                <c:pt idx="559">
                  <c:v>94.271814104859104</c:v>
                </c:pt>
                <c:pt idx="560">
                  <c:v>92.673993809459958</c:v>
                </c:pt>
                <c:pt idx="561">
                  <c:v>90.570222748096157</c:v>
                </c:pt>
                <c:pt idx="562">
                  <c:v>88.540043989401525</c:v>
                </c:pt>
                <c:pt idx="563">
                  <c:v>87.387401623926365</c:v>
                </c:pt>
                <c:pt idx="564">
                  <c:v>86.698517957785214</c:v>
                </c:pt>
                <c:pt idx="565">
                  <c:v>86.623093798117296</c:v>
                </c:pt>
                <c:pt idx="566">
                  <c:v>87.114843862859288</c:v>
                </c:pt>
                <c:pt idx="567">
                  <c:v>87.839250307889685</c:v>
                </c:pt>
                <c:pt idx="568">
                  <c:v>86.384056975118654</c:v>
                </c:pt>
                <c:pt idx="569">
                  <c:v>87.203379952067877</c:v>
                </c:pt>
                <c:pt idx="570">
                  <c:v>86.623411501219891</c:v>
                </c:pt>
                <c:pt idx="571">
                  <c:v>86.433258252904494</c:v>
                </c:pt>
                <c:pt idx="572">
                  <c:v>86.750768210881162</c:v>
                </c:pt>
                <c:pt idx="573">
                  <c:v>86.739481669519265</c:v>
                </c:pt>
                <c:pt idx="574">
                  <c:v>86.061484902795144</c:v>
                </c:pt>
                <c:pt idx="575">
                  <c:v>86.723276362006871</c:v>
                </c:pt>
                <c:pt idx="576">
                  <c:v>87.095593504175852</c:v>
                </c:pt>
                <c:pt idx="577">
                  <c:v>87.798243978456881</c:v>
                </c:pt>
                <c:pt idx="578">
                  <c:v>89.186735418244211</c:v>
                </c:pt>
                <c:pt idx="579">
                  <c:v>89.7467459522844</c:v>
                </c:pt>
                <c:pt idx="580">
                  <c:v>91.480022266250813</c:v>
                </c:pt>
                <c:pt idx="581">
                  <c:v>92.596764978110912</c:v>
                </c:pt>
                <c:pt idx="582">
                  <c:v>93.886069808089061</c:v>
                </c:pt>
                <c:pt idx="583">
                  <c:v>93.900433853839829</c:v>
                </c:pt>
                <c:pt idx="584">
                  <c:v>94.077584405744702</c:v>
                </c:pt>
                <c:pt idx="585">
                  <c:v>95.015206895961427</c:v>
                </c:pt>
                <c:pt idx="586">
                  <c:v>95.769973717249968</c:v>
                </c:pt>
                <c:pt idx="587">
                  <c:v>96.316115963885039</c:v>
                </c:pt>
                <c:pt idx="588">
                  <c:v>97.383413172815892</c:v>
                </c:pt>
                <c:pt idx="589">
                  <c:v>97.897648354522687</c:v>
                </c:pt>
                <c:pt idx="590">
                  <c:v>98.571022235412599</c:v>
                </c:pt>
                <c:pt idx="591">
                  <c:v>99.097769303379991</c:v>
                </c:pt>
                <c:pt idx="592">
                  <c:v>98.953189159315343</c:v>
                </c:pt>
                <c:pt idx="593">
                  <c:v>100.14404754086409</c:v>
                </c:pt>
                <c:pt idx="594">
                  <c:v>99.707366230335637</c:v>
                </c:pt>
                <c:pt idx="595">
                  <c:v>100.39120853507609</c:v>
                </c:pt>
                <c:pt idx="596">
                  <c:v>99.138841020657921</c:v>
                </c:pt>
                <c:pt idx="597">
                  <c:v>97.733609192163982</c:v>
                </c:pt>
                <c:pt idx="598">
                  <c:v>97.946482191016841</c:v>
                </c:pt>
                <c:pt idx="599">
                  <c:v>99.033445516466784</c:v>
                </c:pt>
                <c:pt idx="600">
                  <c:v>101.58123257891519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C5-40C6-96BD-6E3B3E1F7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322120"/>
        <c:axId val="875322440"/>
      </c:scatterChart>
      <c:valAx>
        <c:axId val="875322120"/>
        <c:scaling>
          <c:orientation val="minMax"/>
          <c:max val="650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440"/>
        <c:crosses val="autoZero"/>
        <c:crossBetween val="midCat"/>
      </c:valAx>
      <c:valAx>
        <c:axId val="875322440"/>
        <c:scaling>
          <c:orientation val="minMax"/>
          <c:min val="8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'ARMA(p,q)  '!$D$25</c:f>
              <c:strCache>
                <c:ptCount val="1"/>
                <c:pt idx="0">
                  <c:v>ARMA(2,3) b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yVal>
            <c:numRef>
              <c:f>'ARMA(p,q)  '!$D$26:$D$626</c:f>
              <c:numCache>
                <c:formatCode>0.000</c:formatCode>
                <c:ptCount val="601"/>
                <c:pt idx="0">
                  <c:v>0</c:v>
                </c:pt>
                <c:pt idx="1">
                  <c:v>7.7938996293301468</c:v>
                </c:pt>
                <c:pt idx="2">
                  <c:v>12.600938417535614</c:v>
                </c:pt>
                <c:pt idx="3">
                  <c:v>18.109088552966242</c:v>
                </c:pt>
                <c:pt idx="4">
                  <c:v>22.146450365021195</c:v>
                </c:pt>
                <c:pt idx="5">
                  <c:v>26.549385322296658</c:v>
                </c:pt>
                <c:pt idx="6">
                  <c:v>33.078158090179116</c:v>
                </c:pt>
                <c:pt idx="7">
                  <c:v>38.892812984045435</c:v>
                </c:pt>
                <c:pt idx="8">
                  <c:v>44.201225816884005</c:v>
                </c:pt>
                <c:pt idx="9">
                  <c:v>51.46934548699187</c:v>
                </c:pt>
                <c:pt idx="10">
                  <c:v>58.474171084166855</c:v>
                </c:pt>
                <c:pt idx="11">
                  <c:v>63.170723306696054</c:v>
                </c:pt>
                <c:pt idx="12">
                  <c:v>69.412572006412489</c:v>
                </c:pt>
                <c:pt idx="13">
                  <c:v>75.867207004010922</c:v>
                </c:pt>
                <c:pt idx="14">
                  <c:v>80.87046021739657</c:v>
                </c:pt>
                <c:pt idx="15">
                  <c:v>86.040745433344426</c:v>
                </c:pt>
                <c:pt idx="16">
                  <c:v>91.630482277016796</c:v>
                </c:pt>
                <c:pt idx="17">
                  <c:v>95.301917855881172</c:v>
                </c:pt>
                <c:pt idx="18">
                  <c:v>98.31244140434525</c:v>
                </c:pt>
                <c:pt idx="19">
                  <c:v>101.75845739155214</c:v>
                </c:pt>
                <c:pt idx="20">
                  <c:v>104.0893993680811</c:v>
                </c:pt>
                <c:pt idx="21">
                  <c:v>106.52738577810362</c:v>
                </c:pt>
                <c:pt idx="22">
                  <c:v>108.61777353151432</c:v>
                </c:pt>
                <c:pt idx="23">
                  <c:v>109.83769923044537</c:v>
                </c:pt>
                <c:pt idx="24">
                  <c:v>110.77046214176738</c:v>
                </c:pt>
                <c:pt idx="25">
                  <c:v>112.24758607844585</c:v>
                </c:pt>
                <c:pt idx="26">
                  <c:v>113.08812076220646</c:v>
                </c:pt>
                <c:pt idx="27">
                  <c:v>112.69352834331578</c:v>
                </c:pt>
                <c:pt idx="28">
                  <c:v>112.82557987553187</c:v>
                </c:pt>
                <c:pt idx="29">
                  <c:v>112.4693993729727</c:v>
                </c:pt>
                <c:pt idx="30">
                  <c:v>113.0149686629214</c:v>
                </c:pt>
                <c:pt idx="31">
                  <c:v>113.54419735069442</c:v>
                </c:pt>
                <c:pt idx="32">
                  <c:v>112.49408954007779</c:v>
                </c:pt>
                <c:pt idx="33">
                  <c:v>110.93114712410184</c:v>
                </c:pt>
                <c:pt idx="34">
                  <c:v>110.82999992649059</c:v>
                </c:pt>
                <c:pt idx="35">
                  <c:v>112.40037537521012</c:v>
                </c:pt>
                <c:pt idx="36">
                  <c:v>114.39261011327682</c:v>
                </c:pt>
                <c:pt idx="37">
                  <c:v>116.79747881137351</c:v>
                </c:pt>
                <c:pt idx="38">
                  <c:v>120.16045706452698</c:v>
                </c:pt>
                <c:pt idx="39">
                  <c:v>121.97434647317694</c:v>
                </c:pt>
                <c:pt idx="40">
                  <c:v>121.57444582778476</c:v>
                </c:pt>
                <c:pt idx="41">
                  <c:v>121.3560508746753</c:v>
                </c:pt>
                <c:pt idx="42">
                  <c:v>121.76226415499201</c:v>
                </c:pt>
                <c:pt idx="43">
                  <c:v>119.99076383889336</c:v>
                </c:pt>
                <c:pt idx="44">
                  <c:v>120.24063350761286</c:v>
                </c:pt>
                <c:pt idx="45">
                  <c:v>120.67543872067046</c:v>
                </c:pt>
                <c:pt idx="46">
                  <c:v>121.05383462581371</c:v>
                </c:pt>
                <c:pt idx="47">
                  <c:v>121.03701453327434</c:v>
                </c:pt>
                <c:pt idx="48">
                  <c:v>123.03322249870612</c:v>
                </c:pt>
                <c:pt idx="49">
                  <c:v>123.67884249933313</c:v>
                </c:pt>
                <c:pt idx="50">
                  <c:v>124.99453569217138</c:v>
                </c:pt>
                <c:pt idx="51">
                  <c:v>126.3608082125176</c:v>
                </c:pt>
                <c:pt idx="52">
                  <c:v>126.48471191959315</c:v>
                </c:pt>
                <c:pt idx="53">
                  <c:v>124.79065140070983</c:v>
                </c:pt>
                <c:pt idx="54">
                  <c:v>124.54816602917013</c:v>
                </c:pt>
                <c:pt idx="55">
                  <c:v>124.07414692793124</c:v>
                </c:pt>
                <c:pt idx="56">
                  <c:v>123.30686792839947</c:v>
                </c:pt>
                <c:pt idx="57">
                  <c:v>123.68237872924712</c:v>
                </c:pt>
                <c:pt idx="58">
                  <c:v>123.5421451663676</c:v>
                </c:pt>
                <c:pt idx="59">
                  <c:v>123.829494062864</c:v>
                </c:pt>
                <c:pt idx="60">
                  <c:v>122.20790960474008</c:v>
                </c:pt>
                <c:pt idx="61">
                  <c:v>121.52458560486733</c:v>
                </c:pt>
                <c:pt idx="62">
                  <c:v>120.18449139333853</c:v>
                </c:pt>
                <c:pt idx="63">
                  <c:v>117.53336186913029</c:v>
                </c:pt>
                <c:pt idx="64">
                  <c:v>117.43317854882187</c:v>
                </c:pt>
                <c:pt idx="65">
                  <c:v>115.29711785884965</c:v>
                </c:pt>
                <c:pt idx="66">
                  <c:v>116.33645033846197</c:v>
                </c:pt>
                <c:pt idx="67">
                  <c:v>115.49172112662217</c:v>
                </c:pt>
                <c:pt idx="68">
                  <c:v>114.59125170463413</c:v>
                </c:pt>
                <c:pt idx="69">
                  <c:v>115.81162160841514</c:v>
                </c:pt>
                <c:pt idx="70">
                  <c:v>115.29181477994452</c:v>
                </c:pt>
                <c:pt idx="71">
                  <c:v>115.94890895662037</c:v>
                </c:pt>
                <c:pt idx="72">
                  <c:v>115.68767431195623</c:v>
                </c:pt>
                <c:pt idx="73">
                  <c:v>115.85872362728021</c:v>
                </c:pt>
                <c:pt idx="74">
                  <c:v>116.9931494902164</c:v>
                </c:pt>
                <c:pt idx="75">
                  <c:v>118.03035433763596</c:v>
                </c:pt>
                <c:pt idx="76">
                  <c:v>119.84001630066057</c:v>
                </c:pt>
                <c:pt idx="77">
                  <c:v>120.49438802003117</c:v>
                </c:pt>
                <c:pt idx="78">
                  <c:v>121.77039840406847</c:v>
                </c:pt>
                <c:pt idx="79">
                  <c:v>122.05605498050598</c:v>
                </c:pt>
                <c:pt idx="80">
                  <c:v>123.07487357149289</c:v>
                </c:pt>
                <c:pt idx="81">
                  <c:v>123.57064726823215</c:v>
                </c:pt>
                <c:pt idx="82">
                  <c:v>123.34743061725599</c:v>
                </c:pt>
                <c:pt idx="83">
                  <c:v>123.93126952853437</c:v>
                </c:pt>
                <c:pt idx="84">
                  <c:v>124.61848023900505</c:v>
                </c:pt>
                <c:pt idx="85">
                  <c:v>125.10598367377675</c:v>
                </c:pt>
                <c:pt idx="86">
                  <c:v>126.12126332675646</c:v>
                </c:pt>
                <c:pt idx="87">
                  <c:v>125.57843787790473</c:v>
                </c:pt>
                <c:pt idx="88">
                  <c:v>125.90972064696412</c:v>
                </c:pt>
                <c:pt idx="89">
                  <c:v>125.1323162012602</c:v>
                </c:pt>
                <c:pt idx="90">
                  <c:v>124.6484420125484</c:v>
                </c:pt>
                <c:pt idx="91">
                  <c:v>121.89465728465021</c:v>
                </c:pt>
                <c:pt idx="92">
                  <c:v>122.2312712094274</c:v>
                </c:pt>
                <c:pt idx="93">
                  <c:v>122.57162871658569</c:v>
                </c:pt>
                <c:pt idx="94">
                  <c:v>121.70552812404731</c:v>
                </c:pt>
                <c:pt idx="95">
                  <c:v>122.31859230238294</c:v>
                </c:pt>
                <c:pt idx="96">
                  <c:v>121.33557215528472</c:v>
                </c:pt>
                <c:pt idx="97">
                  <c:v>121.02829475645626</c:v>
                </c:pt>
                <c:pt idx="98">
                  <c:v>120.95339216021863</c:v>
                </c:pt>
                <c:pt idx="99">
                  <c:v>124.07492936522276</c:v>
                </c:pt>
                <c:pt idx="100">
                  <c:v>123.6363143433436</c:v>
                </c:pt>
                <c:pt idx="101">
                  <c:v>123.65314322070607</c:v>
                </c:pt>
                <c:pt idx="102">
                  <c:v>122.86067373815507</c:v>
                </c:pt>
                <c:pt idx="103">
                  <c:v>121.35994529802039</c:v>
                </c:pt>
                <c:pt idx="104">
                  <c:v>119.89396204984787</c:v>
                </c:pt>
                <c:pt idx="105">
                  <c:v>117.61952751988625</c:v>
                </c:pt>
                <c:pt idx="106">
                  <c:v>115.79425753603239</c:v>
                </c:pt>
                <c:pt idx="107">
                  <c:v>115.52525985140964</c:v>
                </c:pt>
                <c:pt idx="108">
                  <c:v>114.72203669346511</c:v>
                </c:pt>
                <c:pt idx="109">
                  <c:v>114.12598821178339</c:v>
                </c:pt>
                <c:pt idx="110">
                  <c:v>112.55168668301934</c:v>
                </c:pt>
                <c:pt idx="111">
                  <c:v>111.16971218880074</c:v>
                </c:pt>
                <c:pt idx="112">
                  <c:v>109.36588674488839</c:v>
                </c:pt>
                <c:pt idx="113">
                  <c:v>109.58143708309694</c:v>
                </c:pt>
                <c:pt idx="114">
                  <c:v>110.35627736156438</c:v>
                </c:pt>
                <c:pt idx="115">
                  <c:v>109.30536611032622</c:v>
                </c:pt>
                <c:pt idx="116">
                  <c:v>110.30602495832331</c:v>
                </c:pt>
                <c:pt idx="117">
                  <c:v>109.06076708902174</c:v>
                </c:pt>
                <c:pt idx="118">
                  <c:v>110.13070887953657</c:v>
                </c:pt>
                <c:pt idx="119">
                  <c:v>111.14028327179773</c:v>
                </c:pt>
                <c:pt idx="120">
                  <c:v>111.81598101837334</c:v>
                </c:pt>
                <c:pt idx="121">
                  <c:v>114.10650130972297</c:v>
                </c:pt>
                <c:pt idx="122">
                  <c:v>115.21096570520928</c:v>
                </c:pt>
                <c:pt idx="123">
                  <c:v>116.86110563282226</c:v>
                </c:pt>
                <c:pt idx="124">
                  <c:v>118.97302252463896</c:v>
                </c:pt>
                <c:pt idx="125">
                  <c:v>118.90514308071296</c:v>
                </c:pt>
                <c:pt idx="126">
                  <c:v>121.39136630665007</c:v>
                </c:pt>
                <c:pt idx="127">
                  <c:v>120.22684293275245</c:v>
                </c:pt>
                <c:pt idx="128">
                  <c:v>118.39644540212808</c:v>
                </c:pt>
                <c:pt idx="129">
                  <c:v>116.39810314903146</c:v>
                </c:pt>
                <c:pt idx="130">
                  <c:v>115.26982666588259</c:v>
                </c:pt>
                <c:pt idx="131">
                  <c:v>115.64794585244202</c:v>
                </c:pt>
                <c:pt idx="132">
                  <c:v>115.65161774711292</c:v>
                </c:pt>
                <c:pt idx="133">
                  <c:v>115.84674560024317</c:v>
                </c:pt>
                <c:pt idx="134">
                  <c:v>116.14915884575788</c:v>
                </c:pt>
                <c:pt idx="135">
                  <c:v>115.65735157158308</c:v>
                </c:pt>
                <c:pt idx="136">
                  <c:v>115.75713522819861</c:v>
                </c:pt>
                <c:pt idx="137">
                  <c:v>117.05948855993937</c:v>
                </c:pt>
                <c:pt idx="138">
                  <c:v>116.77121091759346</c:v>
                </c:pt>
                <c:pt idx="139">
                  <c:v>117.16085190662719</c:v>
                </c:pt>
                <c:pt idx="140">
                  <c:v>119.17088026859659</c:v>
                </c:pt>
                <c:pt idx="141">
                  <c:v>121.52709811862911</c:v>
                </c:pt>
                <c:pt idx="142">
                  <c:v>123.03926001747743</c:v>
                </c:pt>
                <c:pt idx="143">
                  <c:v>124.67951749199339</c:v>
                </c:pt>
                <c:pt idx="144">
                  <c:v>126.60077846787708</c:v>
                </c:pt>
                <c:pt idx="145">
                  <c:v>123.69323294918276</c:v>
                </c:pt>
                <c:pt idx="146">
                  <c:v>122.66422223410318</c:v>
                </c:pt>
                <c:pt idx="147">
                  <c:v>123.68346148821473</c:v>
                </c:pt>
                <c:pt idx="148">
                  <c:v>121.7770445480721</c:v>
                </c:pt>
                <c:pt idx="149">
                  <c:v>122.32438213907257</c:v>
                </c:pt>
                <c:pt idx="150">
                  <c:v>123.10305844348021</c:v>
                </c:pt>
                <c:pt idx="151">
                  <c:v>122.37681635133256</c:v>
                </c:pt>
                <c:pt idx="152">
                  <c:v>123.5828712650839</c:v>
                </c:pt>
                <c:pt idx="153">
                  <c:v>125.18978039852794</c:v>
                </c:pt>
                <c:pt idx="154">
                  <c:v>125.36203748947452</c:v>
                </c:pt>
                <c:pt idx="155">
                  <c:v>125.32791268710305</c:v>
                </c:pt>
                <c:pt idx="156">
                  <c:v>123.13509377470051</c:v>
                </c:pt>
                <c:pt idx="157">
                  <c:v>121.61993361757951</c:v>
                </c:pt>
                <c:pt idx="158">
                  <c:v>120.48943872133638</c:v>
                </c:pt>
                <c:pt idx="159">
                  <c:v>118.46061453348425</c:v>
                </c:pt>
                <c:pt idx="160">
                  <c:v>117.99791326142143</c:v>
                </c:pt>
                <c:pt idx="161">
                  <c:v>118.00025240616984</c:v>
                </c:pt>
                <c:pt idx="162">
                  <c:v>118.42969790075318</c:v>
                </c:pt>
                <c:pt idx="163">
                  <c:v>118.53782899353261</c:v>
                </c:pt>
                <c:pt idx="164">
                  <c:v>119.74561921470894</c:v>
                </c:pt>
                <c:pt idx="165">
                  <c:v>120.30097798270208</c:v>
                </c:pt>
                <c:pt idx="166">
                  <c:v>121.14501862178324</c:v>
                </c:pt>
                <c:pt idx="167">
                  <c:v>122.94625831832717</c:v>
                </c:pt>
                <c:pt idx="168">
                  <c:v>124.15461668735104</c:v>
                </c:pt>
                <c:pt idx="169">
                  <c:v>124.26736265870561</c:v>
                </c:pt>
                <c:pt idx="170">
                  <c:v>125.14872961067701</c:v>
                </c:pt>
                <c:pt idx="171">
                  <c:v>124.95226979531418</c:v>
                </c:pt>
                <c:pt idx="172">
                  <c:v>126.41341408061609</c:v>
                </c:pt>
                <c:pt idx="173">
                  <c:v>127.54623235053103</c:v>
                </c:pt>
                <c:pt idx="174">
                  <c:v>126.95828296302319</c:v>
                </c:pt>
                <c:pt idx="175">
                  <c:v>126.42169229385885</c:v>
                </c:pt>
                <c:pt idx="176">
                  <c:v>126.54415830577989</c:v>
                </c:pt>
                <c:pt idx="177">
                  <c:v>124.07063001238961</c:v>
                </c:pt>
                <c:pt idx="178">
                  <c:v>124.29894808188492</c:v>
                </c:pt>
                <c:pt idx="179">
                  <c:v>124.2287240061751</c:v>
                </c:pt>
                <c:pt idx="180">
                  <c:v>122.52853861495964</c:v>
                </c:pt>
                <c:pt idx="181">
                  <c:v>120.95990764354096</c:v>
                </c:pt>
                <c:pt idx="182">
                  <c:v>117.44992938486291</c:v>
                </c:pt>
                <c:pt idx="183">
                  <c:v>116.55964837921495</c:v>
                </c:pt>
                <c:pt idx="184">
                  <c:v>113.8952519572985</c:v>
                </c:pt>
                <c:pt idx="185">
                  <c:v>112.84513324337628</c:v>
                </c:pt>
                <c:pt idx="186">
                  <c:v>113.18635280759185</c:v>
                </c:pt>
                <c:pt idx="187">
                  <c:v>111.73438687177945</c:v>
                </c:pt>
                <c:pt idx="188">
                  <c:v>110.98193780433365</c:v>
                </c:pt>
                <c:pt idx="189">
                  <c:v>111.18158769162918</c:v>
                </c:pt>
                <c:pt idx="190">
                  <c:v>110.67826740446888</c:v>
                </c:pt>
                <c:pt idx="191">
                  <c:v>109.92141227260346</c:v>
                </c:pt>
                <c:pt idx="192">
                  <c:v>108.99876025675076</c:v>
                </c:pt>
                <c:pt idx="193">
                  <c:v>106.49992712374494</c:v>
                </c:pt>
                <c:pt idx="194">
                  <c:v>106.12897043619708</c:v>
                </c:pt>
                <c:pt idx="195">
                  <c:v>106.13481591630307</c:v>
                </c:pt>
                <c:pt idx="196">
                  <c:v>106.78616446650496</c:v>
                </c:pt>
                <c:pt idx="197">
                  <c:v>107.28533141072099</c:v>
                </c:pt>
                <c:pt idx="198">
                  <c:v>109.81929757176127</c:v>
                </c:pt>
                <c:pt idx="199">
                  <c:v>109.49044001253047</c:v>
                </c:pt>
                <c:pt idx="200">
                  <c:v>108.9765912391413</c:v>
                </c:pt>
                <c:pt idx="201">
                  <c:v>110.10378658526741</c:v>
                </c:pt>
                <c:pt idx="202">
                  <c:v>110.40865170934458</c:v>
                </c:pt>
                <c:pt idx="203">
                  <c:v>110.15937666061664</c:v>
                </c:pt>
                <c:pt idx="204">
                  <c:v>109.51872610833578</c:v>
                </c:pt>
                <c:pt idx="205">
                  <c:v>110.05022471842716</c:v>
                </c:pt>
                <c:pt idx="206">
                  <c:v>110.62250840649335</c:v>
                </c:pt>
                <c:pt idx="207">
                  <c:v>111.86810288480864</c:v>
                </c:pt>
                <c:pt idx="208">
                  <c:v>113.91565682793431</c:v>
                </c:pt>
                <c:pt idx="209">
                  <c:v>116.35053159729654</c:v>
                </c:pt>
                <c:pt idx="210">
                  <c:v>117.34329588837335</c:v>
                </c:pt>
                <c:pt idx="211">
                  <c:v>118.99714042238885</c:v>
                </c:pt>
                <c:pt idx="212">
                  <c:v>119.93878726057999</c:v>
                </c:pt>
                <c:pt idx="213">
                  <c:v>119.20003423598025</c:v>
                </c:pt>
                <c:pt idx="214">
                  <c:v>119.30135393421136</c:v>
                </c:pt>
                <c:pt idx="215">
                  <c:v>119.08374096263385</c:v>
                </c:pt>
                <c:pt idx="216">
                  <c:v>117.70125604485249</c:v>
                </c:pt>
                <c:pt idx="217">
                  <c:v>117.95293671813015</c:v>
                </c:pt>
                <c:pt idx="218">
                  <c:v>119.64945488362122</c:v>
                </c:pt>
                <c:pt idx="219">
                  <c:v>118.73643056153142</c:v>
                </c:pt>
                <c:pt idx="220">
                  <c:v>120.01589040688692</c:v>
                </c:pt>
                <c:pt idx="221">
                  <c:v>121.39971931305851</c:v>
                </c:pt>
                <c:pt idx="222">
                  <c:v>120.29883036755676</c:v>
                </c:pt>
                <c:pt idx="223">
                  <c:v>120.50654170316781</c:v>
                </c:pt>
                <c:pt idx="224">
                  <c:v>120.85712458818423</c:v>
                </c:pt>
                <c:pt idx="225">
                  <c:v>120.34735036867205</c:v>
                </c:pt>
                <c:pt idx="226">
                  <c:v>120.16487692770016</c:v>
                </c:pt>
                <c:pt idx="227">
                  <c:v>121.00422791544955</c:v>
                </c:pt>
                <c:pt idx="228">
                  <c:v>120.60520358230531</c:v>
                </c:pt>
                <c:pt idx="229">
                  <c:v>121.78159544104803</c:v>
                </c:pt>
                <c:pt idx="230">
                  <c:v>120.24660980275905</c:v>
                </c:pt>
                <c:pt idx="231">
                  <c:v>118.55973282277158</c:v>
                </c:pt>
                <c:pt idx="232">
                  <c:v>116.5152768758299</c:v>
                </c:pt>
                <c:pt idx="233">
                  <c:v>116.20362228766989</c:v>
                </c:pt>
                <c:pt idx="234">
                  <c:v>117.03822954315953</c:v>
                </c:pt>
                <c:pt idx="235">
                  <c:v>119.37731082566502</c:v>
                </c:pt>
                <c:pt idx="236">
                  <c:v>122.01771107245939</c:v>
                </c:pt>
                <c:pt idx="237">
                  <c:v>124.2245371623427</c:v>
                </c:pt>
                <c:pt idx="238">
                  <c:v>125.10310449007346</c:v>
                </c:pt>
                <c:pt idx="239">
                  <c:v>124.27747523171128</c:v>
                </c:pt>
                <c:pt idx="240">
                  <c:v>126.61322272534339</c:v>
                </c:pt>
                <c:pt idx="241">
                  <c:v>127.01762177284054</c:v>
                </c:pt>
                <c:pt idx="242">
                  <c:v>128.01170217310644</c:v>
                </c:pt>
                <c:pt idx="243">
                  <c:v>126.90825994128868</c:v>
                </c:pt>
                <c:pt idx="244">
                  <c:v>127.99860425229703</c:v>
                </c:pt>
                <c:pt idx="245">
                  <c:v>127.7605965305451</c:v>
                </c:pt>
                <c:pt idx="246">
                  <c:v>128.3373146108045</c:v>
                </c:pt>
                <c:pt idx="247">
                  <c:v>130.0115603323695</c:v>
                </c:pt>
                <c:pt idx="248">
                  <c:v>131.36086282342336</c:v>
                </c:pt>
                <c:pt idx="249">
                  <c:v>131.15082247556882</c:v>
                </c:pt>
                <c:pt idx="250">
                  <c:v>133.3428569358866</c:v>
                </c:pt>
                <c:pt idx="251">
                  <c:v>133.54380653805077</c:v>
                </c:pt>
                <c:pt idx="252">
                  <c:v>135.40940569404881</c:v>
                </c:pt>
                <c:pt idx="253">
                  <c:v>134.91211226511979</c:v>
                </c:pt>
                <c:pt idx="254">
                  <c:v>133.34544903362669</c:v>
                </c:pt>
                <c:pt idx="255">
                  <c:v>131.4801320615482</c:v>
                </c:pt>
                <c:pt idx="256">
                  <c:v>129.03084150063253</c:v>
                </c:pt>
                <c:pt idx="257">
                  <c:v>127.39124342980045</c:v>
                </c:pt>
                <c:pt idx="258">
                  <c:v>126.43634500859679</c:v>
                </c:pt>
                <c:pt idx="259">
                  <c:v>124.8661328268398</c:v>
                </c:pt>
                <c:pt idx="260">
                  <c:v>123.82563216047781</c:v>
                </c:pt>
                <c:pt idx="261">
                  <c:v>124.27605662577456</c:v>
                </c:pt>
                <c:pt idx="262">
                  <c:v>123.51992408002256</c:v>
                </c:pt>
                <c:pt idx="263">
                  <c:v>124.90160624905369</c:v>
                </c:pt>
                <c:pt idx="264">
                  <c:v>125.25886361685193</c:v>
                </c:pt>
                <c:pt idx="265">
                  <c:v>125.05054788903028</c:v>
                </c:pt>
                <c:pt idx="266">
                  <c:v>124.52623251456791</c:v>
                </c:pt>
                <c:pt idx="267">
                  <c:v>125.1853591105727</c:v>
                </c:pt>
                <c:pt idx="268">
                  <c:v>124.13753843199997</c:v>
                </c:pt>
                <c:pt idx="269">
                  <c:v>122.04303149005079</c:v>
                </c:pt>
                <c:pt idx="270">
                  <c:v>121.05344714667974</c:v>
                </c:pt>
                <c:pt idx="271">
                  <c:v>119.95444401292559</c:v>
                </c:pt>
                <c:pt idx="272">
                  <c:v>119.48564729746347</c:v>
                </c:pt>
                <c:pt idx="273">
                  <c:v>120.22616525088274</c:v>
                </c:pt>
                <c:pt idx="274">
                  <c:v>122.16305804061969</c:v>
                </c:pt>
                <c:pt idx="275">
                  <c:v>123.16399783185759</c:v>
                </c:pt>
                <c:pt idx="276">
                  <c:v>124.63419146858782</c:v>
                </c:pt>
                <c:pt idx="277">
                  <c:v>126.27915924321351</c:v>
                </c:pt>
                <c:pt idx="278">
                  <c:v>126.75038097702495</c:v>
                </c:pt>
                <c:pt idx="279">
                  <c:v>126.08038387645543</c:v>
                </c:pt>
                <c:pt idx="280">
                  <c:v>126.30304890967203</c:v>
                </c:pt>
                <c:pt idx="281">
                  <c:v>124.93725741926144</c:v>
                </c:pt>
                <c:pt idx="282">
                  <c:v>125.85802791995293</c:v>
                </c:pt>
                <c:pt idx="283">
                  <c:v>125.29676554241068</c:v>
                </c:pt>
                <c:pt idx="284">
                  <c:v>124.04835585029787</c:v>
                </c:pt>
                <c:pt idx="285">
                  <c:v>123.8730211356539</c:v>
                </c:pt>
                <c:pt idx="286">
                  <c:v>124.0572807929023</c:v>
                </c:pt>
                <c:pt idx="287">
                  <c:v>124.31140214662088</c:v>
                </c:pt>
                <c:pt idx="288">
                  <c:v>124.98084309076519</c:v>
                </c:pt>
                <c:pt idx="289">
                  <c:v>126.4185487653824</c:v>
                </c:pt>
                <c:pt idx="290">
                  <c:v>126.70457818024255</c:v>
                </c:pt>
                <c:pt idx="291">
                  <c:v>127.72221914058616</c:v>
                </c:pt>
                <c:pt idx="292">
                  <c:v>127.74219839191622</c:v>
                </c:pt>
                <c:pt idx="293">
                  <c:v>127.04151577877188</c:v>
                </c:pt>
                <c:pt idx="294">
                  <c:v>124.48863494544673</c:v>
                </c:pt>
                <c:pt idx="295">
                  <c:v>122.40455849250017</c:v>
                </c:pt>
                <c:pt idx="296">
                  <c:v>121.83715902615691</c:v>
                </c:pt>
                <c:pt idx="297">
                  <c:v>121.68773973274747</c:v>
                </c:pt>
                <c:pt idx="298">
                  <c:v>121.48827533631855</c:v>
                </c:pt>
                <c:pt idx="299">
                  <c:v>121.33302214781338</c:v>
                </c:pt>
                <c:pt idx="300">
                  <c:v>119.4674407566238</c:v>
                </c:pt>
                <c:pt idx="301">
                  <c:v>116.06683985825433</c:v>
                </c:pt>
                <c:pt idx="302">
                  <c:v>114.54491189323484</c:v>
                </c:pt>
                <c:pt idx="303">
                  <c:v>111.97262266730536</c:v>
                </c:pt>
                <c:pt idx="304">
                  <c:v>110.83565072754062</c:v>
                </c:pt>
                <c:pt idx="305">
                  <c:v>110.44969850865708</c:v>
                </c:pt>
                <c:pt idx="306">
                  <c:v>110.89813244383113</c:v>
                </c:pt>
                <c:pt idx="307">
                  <c:v>111.59334853231995</c:v>
                </c:pt>
                <c:pt idx="308">
                  <c:v>111.91915159344701</c:v>
                </c:pt>
                <c:pt idx="309">
                  <c:v>112.31835079208159</c:v>
                </c:pt>
                <c:pt idx="310">
                  <c:v>113.83167021031635</c:v>
                </c:pt>
                <c:pt idx="311">
                  <c:v>114.86489238048595</c:v>
                </c:pt>
                <c:pt idx="312">
                  <c:v>116.82156869743005</c:v>
                </c:pt>
                <c:pt idx="313">
                  <c:v>118.54924787287983</c:v>
                </c:pt>
                <c:pt idx="314">
                  <c:v>119.95256361499511</c:v>
                </c:pt>
                <c:pt idx="315">
                  <c:v>122.28432477333052</c:v>
                </c:pt>
                <c:pt idx="316">
                  <c:v>124.22867650192835</c:v>
                </c:pt>
                <c:pt idx="317">
                  <c:v>124.34364961251065</c:v>
                </c:pt>
                <c:pt idx="318">
                  <c:v>125.92021825235777</c:v>
                </c:pt>
                <c:pt idx="319">
                  <c:v>126.59580425394871</c:v>
                </c:pt>
                <c:pt idx="320">
                  <c:v>127.11423504310704</c:v>
                </c:pt>
                <c:pt idx="321">
                  <c:v>128.58583249651943</c:v>
                </c:pt>
                <c:pt idx="322">
                  <c:v>129.35520520414886</c:v>
                </c:pt>
                <c:pt idx="323">
                  <c:v>129.52185274909993</c:v>
                </c:pt>
                <c:pt idx="324">
                  <c:v>128.9685833161198</c:v>
                </c:pt>
                <c:pt idx="325">
                  <c:v>127.5943542093907</c:v>
                </c:pt>
                <c:pt idx="326">
                  <c:v>127.29894411505065</c:v>
                </c:pt>
                <c:pt idx="327">
                  <c:v>127.78544951414365</c:v>
                </c:pt>
                <c:pt idx="328">
                  <c:v>128.04892357712242</c:v>
                </c:pt>
                <c:pt idx="329">
                  <c:v>129.54806777942395</c:v>
                </c:pt>
                <c:pt idx="330">
                  <c:v>129.19645246160744</c:v>
                </c:pt>
                <c:pt idx="331">
                  <c:v>129.52908449311988</c:v>
                </c:pt>
                <c:pt idx="332">
                  <c:v>128.4735028429381</c:v>
                </c:pt>
                <c:pt idx="333">
                  <c:v>128.01591385950522</c:v>
                </c:pt>
                <c:pt idx="334">
                  <c:v>126.19415153120298</c:v>
                </c:pt>
                <c:pt idx="335">
                  <c:v>123.59685483050528</c:v>
                </c:pt>
                <c:pt idx="336">
                  <c:v>122.66580201708112</c:v>
                </c:pt>
                <c:pt idx="337">
                  <c:v>121.78886393903899</c:v>
                </c:pt>
                <c:pt idx="338">
                  <c:v>120.54603480050048</c:v>
                </c:pt>
                <c:pt idx="339">
                  <c:v>121.28966975237418</c:v>
                </c:pt>
                <c:pt idx="340">
                  <c:v>122.1713262699092</c:v>
                </c:pt>
                <c:pt idx="341">
                  <c:v>120.71175398085329</c:v>
                </c:pt>
                <c:pt idx="342">
                  <c:v>119.27697403735772</c:v>
                </c:pt>
                <c:pt idx="343">
                  <c:v>119.18289200417404</c:v>
                </c:pt>
                <c:pt idx="344">
                  <c:v>117.92702759315303</c:v>
                </c:pt>
                <c:pt idx="345">
                  <c:v>117.35947347914724</c:v>
                </c:pt>
                <c:pt idx="346">
                  <c:v>116.96106671384219</c:v>
                </c:pt>
                <c:pt idx="347">
                  <c:v>118.51125583614828</c:v>
                </c:pt>
                <c:pt idx="348">
                  <c:v>120.08992047203625</c:v>
                </c:pt>
                <c:pt idx="349">
                  <c:v>122.46056297897552</c:v>
                </c:pt>
                <c:pt idx="350">
                  <c:v>123.536854441339</c:v>
                </c:pt>
                <c:pt idx="351">
                  <c:v>122.73237394596026</c:v>
                </c:pt>
                <c:pt idx="352">
                  <c:v>123.36258525239214</c:v>
                </c:pt>
                <c:pt idx="353">
                  <c:v>122.17450126428369</c:v>
                </c:pt>
                <c:pt idx="354">
                  <c:v>122.85855963214262</c:v>
                </c:pt>
                <c:pt idx="355">
                  <c:v>124.51472374108552</c:v>
                </c:pt>
                <c:pt idx="356">
                  <c:v>124.91392185364997</c:v>
                </c:pt>
                <c:pt idx="357">
                  <c:v>126.11403869275442</c:v>
                </c:pt>
                <c:pt idx="358">
                  <c:v>126.9459964120723</c:v>
                </c:pt>
                <c:pt idx="359">
                  <c:v>128.5145513490063</c:v>
                </c:pt>
                <c:pt idx="360">
                  <c:v>128.60521840981633</c:v>
                </c:pt>
                <c:pt idx="361">
                  <c:v>130.02899083936433</c:v>
                </c:pt>
                <c:pt idx="362">
                  <c:v>131.5466791960591</c:v>
                </c:pt>
                <c:pt idx="363">
                  <c:v>131.09395318982516</c:v>
                </c:pt>
                <c:pt idx="364">
                  <c:v>129.82246477000623</c:v>
                </c:pt>
                <c:pt idx="365">
                  <c:v>130.0864050387824</c:v>
                </c:pt>
                <c:pt idx="366">
                  <c:v>129.43976187524697</c:v>
                </c:pt>
                <c:pt idx="367">
                  <c:v>127.65961420978421</c:v>
                </c:pt>
                <c:pt idx="368">
                  <c:v>127.6767082572778</c:v>
                </c:pt>
                <c:pt idx="369">
                  <c:v>126.38978315498407</c:v>
                </c:pt>
                <c:pt idx="370">
                  <c:v>124.59278529589065</c:v>
                </c:pt>
                <c:pt idx="371">
                  <c:v>125.1141549585502</c:v>
                </c:pt>
                <c:pt idx="372">
                  <c:v>123.93518960580523</c:v>
                </c:pt>
                <c:pt idx="373">
                  <c:v>123.63998971696208</c:v>
                </c:pt>
                <c:pt idx="374">
                  <c:v>123.82384315134996</c:v>
                </c:pt>
                <c:pt idx="375">
                  <c:v>122.91640884420389</c:v>
                </c:pt>
                <c:pt idx="376">
                  <c:v>122.20694417918436</c:v>
                </c:pt>
                <c:pt idx="377">
                  <c:v>121.90827737770483</c:v>
                </c:pt>
                <c:pt idx="378">
                  <c:v>122.73116355474978</c:v>
                </c:pt>
                <c:pt idx="379">
                  <c:v>123.21635898139866</c:v>
                </c:pt>
                <c:pt idx="380">
                  <c:v>122.84151120297335</c:v>
                </c:pt>
                <c:pt idx="381">
                  <c:v>122.56833612225293</c:v>
                </c:pt>
                <c:pt idx="382">
                  <c:v>121.30463503027978</c:v>
                </c:pt>
                <c:pt idx="383">
                  <c:v>121.04309531803834</c:v>
                </c:pt>
                <c:pt idx="384">
                  <c:v>120.55618612528339</c:v>
                </c:pt>
                <c:pt idx="385">
                  <c:v>120.40269392763075</c:v>
                </c:pt>
                <c:pt idx="386">
                  <c:v>120.23557152873055</c:v>
                </c:pt>
                <c:pt idx="387">
                  <c:v>119.38387689322273</c:v>
                </c:pt>
                <c:pt idx="388">
                  <c:v>119.75320188330436</c:v>
                </c:pt>
                <c:pt idx="389">
                  <c:v>119.71701922028203</c:v>
                </c:pt>
                <c:pt idx="390">
                  <c:v>122.52748702695834</c:v>
                </c:pt>
                <c:pt idx="391">
                  <c:v>124.53752666095674</c:v>
                </c:pt>
                <c:pt idx="392">
                  <c:v>125.5370144445413</c:v>
                </c:pt>
                <c:pt idx="393">
                  <c:v>126.31206647730504</c:v>
                </c:pt>
                <c:pt idx="394">
                  <c:v>126.76960086345215</c:v>
                </c:pt>
                <c:pt idx="395">
                  <c:v>126.09804167675686</c:v>
                </c:pt>
                <c:pt idx="396">
                  <c:v>129.46101622606241</c:v>
                </c:pt>
                <c:pt idx="397">
                  <c:v>130.67453994075444</c:v>
                </c:pt>
                <c:pt idx="398">
                  <c:v>130.56005204034969</c:v>
                </c:pt>
                <c:pt idx="399">
                  <c:v>132.34271899660504</c:v>
                </c:pt>
                <c:pt idx="400">
                  <c:v>132.44020656627814</c:v>
                </c:pt>
                <c:pt idx="401">
                  <c:v>131.99947003410628</c:v>
                </c:pt>
                <c:pt idx="402">
                  <c:v>131.60010746464943</c:v>
                </c:pt>
                <c:pt idx="403">
                  <c:v>130.6568325370304</c:v>
                </c:pt>
                <c:pt idx="404">
                  <c:v>131.58880224942038</c:v>
                </c:pt>
                <c:pt idx="405">
                  <c:v>131.28340172998219</c:v>
                </c:pt>
                <c:pt idx="406">
                  <c:v>132.38229276002556</c:v>
                </c:pt>
                <c:pt idx="407">
                  <c:v>131.40678483865815</c:v>
                </c:pt>
                <c:pt idx="408">
                  <c:v>129.76057290327881</c:v>
                </c:pt>
                <c:pt idx="409">
                  <c:v>129.16006214907873</c:v>
                </c:pt>
                <c:pt idx="410">
                  <c:v>126.53460214846343</c:v>
                </c:pt>
                <c:pt idx="411">
                  <c:v>126.32913292260939</c:v>
                </c:pt>
                <c:pt idx="412">
                  <c:v>125.44301587110037</c:v>
                </c:pt>
                <c:pt idx="413">
                  <c:v>126.29140466668869</c:v>
                </c:pt>
                <c:pt idx="414">
                  <c:v>128.56674459358436</c:v>
                </c:pt>
                <c:pt idx="415">
                  <c:v>128.63538270234352</c:v>
                </c:pt>
                <c:pt idx="416">
                  <c:v>128.45151469269979</c:v>
                </c:pt>
                <c:pt idx="417">
                  <c:v>127.00609984398442</c:v>
                </c:pt>
                <c:pt idx="418">
                  <c:v>124.93588297561179</c:v>
                </c:pt>
                <c:pt idx="419">
                  <c:v>124.10588501880244</c:v>
                </c:pt>
                <c:pt idx="420">
                  <c:v>123.75752147903397</c:v>
                </c:pt>
                <c:pt idx="421">
                  <c:v>124.95329604593898</c:v>
                </c:pt>
                <c:pt idx="422">
                  <c:v>125.57473895586844</c:v>
                </c:pt>
                <c:pt idx="423">
                  <c:v>125.00178426129796</c:v>
                </c:pt>
                <c:pt idx="424">
                  <c:v>126.01192428663687</c:v>
                </c:pt>
                <c:pt idx="425">
                  <c:v>126.39055752794287</c:v>
                </c:pt>
                <c:pt idx="426">
                  <c:v>126.55223576493411</c:v>
                </c:pt>
                <c:pt idx="427">
                  <c:v>129.49081678460311</c:v>
                </c:pt>
                <c:pt idx="428">
                  <c:v>129.23906243989248</c:v>
                </c:pt>
                <c:pt idx="429">
                  <c:v>130.89950096535168</c:v>
                </c:pt>
                <c:pt idx="430">
                  <c:v>129.46190221404041</c:v>
                </c:pt>
                <c:pt idx="431">
                  <c:v>129.62834543431177</c:v>
                </c:pt>
                <c:pt idx="432">
                  <c:v>130.63023929790509</c:v>
                </c:pt>
                <c:pt idx="433">
                  <c:v>129.42623859244125</c:v>
                </c:pt>
                <c:pt idx="434">
                  <c:v>131.77205819174745</c:v>
                </c:pt>
                <c:pt idx="435">
                  <c:v>131.27001459572114</c:v>
                </c:pt>
                <c:pt idx="436">
                  <c:v>129.31318883171522</c:v>
                </c:pt>
                <c:pt idx="437">
                  <c:v>129.13754164945195</c:v>
                </c:pt>
                <c:pt idx="438">
                  <c:v>126.19783674770331</c:v>
                </c:pt>
                <c:pt idx="439">
                  <c:v>126.15150195221386</c:v>
                </c:pt>
                <c:pt idx="440">
                  <c:v>126.57605571712151</c:v>
                </c:pt>
                <c:pt idx="441">
                  <c:v>126.48435486032872</c:v>
                </c:pt>
                <c:pt idx="442">
                  <c:v>126.91539174378023</c:v>
                </c:pt>
                <c:pt idx="443">
                  <c:v>127.75297430359333</c:v>
                </c:pt>
                <c:pt idx="444">
                  <c:v>127.65398916645781</c:v>
                </c:pt>
                <c:pt idx="445">
                  <c:v>128.0679221837695</c:v>
                </c:pt>
                <c:pt idx="446">
                  <c:v>129.26894547154018</c:v>
                </c:pt>
                <c:pt idx="447">
                  <c:v>128.76369346093554</c:v>
                </c:pt>
                <c:pt idx="448">
                  <c:v>128.44239542957078</c:v>
                </c:pt>
                <c:pt idx="449">
                  <c:v>129.34185436789519</c:v>
                </c:pt>
                <c:pt idx="450">
                  <c:v>129.43473868095339</c:v>
                </c:pt>
                <c:pt idx="451">
                  <c:v>130.31788641358006</c:v>
                </c:pt>
                <c:pt idx="452">
                  <c:v>129.50266041929697</c:v>
                </c:pt>
                <c:pt idx="453">
                  <c:v>127.11550273937732</c:v>
                </c:pt>
                <c:pt idx="454">
                  <c:v>125.59307919374911</c:v>
                </c:pt>
                <c:pt idx="455">
                  <c:v>124.73685377859582</c:v>
                </c:pt>
                <c:pt idx="456">
                  <c:v>125.27934438793551</c:v>
                </c:pt>
                <c:pt idx="457">
                  <c:v>126.77413164306874</c:v>
                </c:pt>
                <c:pt idx="458">
                  <c:v>128.80066544726961</c:v>
                </c:pt>
                <c:pt idx="459">
                  <c:v>128.10083027877624</c:v>
                </c:pt>
                <c:pt idx="460">
                  <c:v>125.37755791636373</c:v>
                </c:pt>
                <c:pt idx="461">
                  <c:v>124.01229152687654</c:v>
                </c:pt>
                <c:pt idx="462">
                  <c:v>123.4408292028323</c:v>
                </c:pt>
                <c:pt idx="463">
                  <c:v>124.43814641469635</c:v>
                </c:pt>
                <c:pt idx="464">
                  <c:v>124.96653606030382</c:v>
                </c:pt>
                <c:pt idx="465">
                  <c:v>123.68045857500235</c:v>
                </c:pt>
                <c:pt idx="466">
                  <c:v>123.2992195587196</c:v>
                </c:pt>
                <c:pt idx="467">
                  <c:v>121.64546379635773</c:v>
                </c:pt>
                <c:pt idx="468">
                  <c:v>119.98140895094541</c:v>
                </c:pt>
                <c:pt idx="469">
                  <c:v>118.96966003285648</c:v>
                </c:pt>
                <c:pt idx="470">
                  <c:v>118.52791876455088</c:v>
                </c:pt>
                <c:pt idx="471">
                  <c:v>117.93996899135855</c:v>
                </c:pt>
                <c:pt idx="472">
                  <c:v>116.59803244174488</c:v>
                </c:pt>
                <c:pt idx="473">
                  <c:v>116.64987963018328</c:v>
                </c:pt>
                <c:pt idx="474">
                  <c:v>117.22254393047652</c:v>
                </c:pt>
                <c:pt idx="475">
                  <c:v>117.94363367617824</c:v>
                </c:pt>
                <c:pt idx="476">
                  <c:v>118.62941549355513</c:v>
                </c:pt>
                <c:pt idx="477">
                  <c:v>119.39111133112142</c:v>
                </c:pt>
                <c:pt idx="478">
                  <c:v>118.45039996683033</c:v>
                </c:pt>
                <c:pt idx="479">
                  <c:v>120.21120068223509</c:v>
                </c:pt>
                <c:pt idx="480">
                  <c:v>120.47486545929392</c:v>
                </c:pt>
                <c:pt idx="481">
                  <c:v>120.7896905792899</c:v>
                </c:pt>
                <c:pt idx="482">
                  <c:v>121.52480828579409</c:v>
                </c:pt>
                <c:pt idx="483">
                  <c:v>121.43119397268217</c:v>
                </c:pt>
                <c:pt idx="484">
                  <c:v>121.0359154192829</c:v>
                </c:pt>
                <c:pt idx="485">
                  <c:v>121.65381656763505</c:v>
                </c:pt>
                <c:pt idx="486">
                  <c:v>120.58896209491466</c:v>
                </c:pt>
                <c:pt idx="487">
                  <c:v>119.31787719066753</c:v>
                </c:pt>
                <c:pt idx="488">
                  <c:v>119.06399317837118</c:v>
                </c:pt>
                <c:pt idx="489">
                  <c:v>117.29793741216173</c:v>
                </c:pt>
                <c:pt idx="490">
                  <c:v>116.86294470063888</c:v>
                </c:pt>
                <c:pt idx="491">
                  <c:v>115.87051132346407</c:v>
                </c:pt>
                <c:pt idx="492">
                  <c:v>114.65581675032749</c:v>
                </c:pt>
                <c:pt idx="493">
                  <c:v>113.26040514425506</c:v>
                </c:pt>
                <c:pt idx="494">
                  <c:v>111.27855454849539</c:v>
                </c:pt>
                <c:pt idx="495">
                  <c:v>110.07143678186223</c:v>
                </c:pt>
                <c:pt idx="496">
                  <c:v>109.6380369834129</c:v>
                </c:pt>
                <c:pt idx="497">
                  <c:v>110.13519013112814</c:v>
                </c:pt>
                <c:pt idx="498">
                  <c:v>110.45165138961823</c:v>
                </c:pt>
                <c:pt idx="499">
                  <c:v>112.34312248526622</c:v>
                </c:pt>
                <c:pt idx="500">
                  <c:v>113.27211253571527</c:v>
                </c:pt>
                <c:pt idx="501">
                  <c:v>113.23036554079279</c:v>
                </c:pt>
                <c:pt idx="502">
                  <c:v>114.36213321385037</c:v>
                </c:pt>
                <c:pt idx="503">
                  <c:v>114.59917795752564</c:v>
                </c:pt>
                <c:pt idx="504">
                  <c:v>114.37214710764825</c:v>
                </c:pt>
                <c:pt idx="505">
                  <c:v>114.82186972073865</c:v>
                </c:pt>
                <c:pt idx="506">
                  <c:v>114.26851260399319</c:v>
                </c:pt>
                <c:pt idx="507">
                  <c:v>113.24826155818671</c:v>
                </c:pt>
                <c:pt idx="508">
                  <c:v>112.23948269351403</c:v>
                </c:pt>
                <c:pt idx="509">
                  <c:v>111.24590651606908</c:v>
                </c:pt>
                <c:pt idx="510">
                  <c:v>111.26351037077616</c:v>
                </c:pt>
                <c:pt idx="511">
                  <c:v>112.21919049738244</c:v>
                </c:pt>
                <c:pt idx="512">
                  <c:v>111.35387160369065</c:v>
                </c:pt>
                <c:pt idx="513">
                  <c:v>111.90448830593397</c:v>
                </c:pt>
                <c:pt idx="514">
                  <c:v>111.848053202269</c:v>
                </c:pt>
                <c:pt idx="515">
                  <c:v>112.07209407368812</c:v>
                </c:pt>
                <c:pt idx="516">
                  <c:v>113.499843099673</c:v>
                </c:pt>
                <c:pt idx="517">
                  <c:v>114.14283324242327</c:v>
                </c:pt>
                <c:pt idx="518">
                  <c:v>115.97471438450043</c:v>
                </c:pt>
                <c:pt idx="519">
                  <c:v>118.07800400393779</c:v>
                </c:pt>
                <c:pt idx="520">
                  <c:v>117.38230234458379</c:v>
                </c:pt>
                <c:pt idx="521">
                  <c:v>117.82412287235482</c:v>
                </c:pt>
                <c:pt idx="522">
                  <c:v>116.23845870902218</c:v>
                </c:pt>
                <c:pt idx="523">
                  <c:v>115.39157793236858</c:v>
                </c:pt>
                <c:pt idx="524">
                  <c:v>115.90271533068899</c:v>
                </c:pt>
                <c:pt idx="525">
                  <c:v>114.66608738154081</c:v>
                </c:pt>
                <c:pt idx="526">
                  <c:v>116.13762752569961</c:v>
                </c:pt>
                <c:pt idx="527">
                  <c:v>115.31030480002471</c:v>
                </c:pt>
                <c:pt idx="528">
                  <c:v>115.24199310339235</c:v>
                </c:pt>
                <c:pt idx="529">
                  <c:v>115.95418090096653</c:v>
                </c:pt>
                <c:pt idx="530">
                  <c:v>118.20677155371986</c:v>
                </c:pt>
                <c:pt idx="531">
                  <c:v>119.93826104152639</c:v>
                </c:pt>
                <c:pt idx="532">
                  <c:v>122.18379916452761</c:v>
                </c:pt>
                <c:pt idx="533">
                  <c:v>122.40413642917335</c:v>
                </c:pt>
                <c:pt idx="534">
                  <c:v>122.39798227856743</c:v>
                </c:pt>
                <c:pt idx="535">
                  <c:v>122.03432413833789</c:v>
                </c:pt>
                <c:pt idx="536">
                  <c:v>122.44503945361302</c:v>
                </c:pt>
                <c:pt idx="537">
                  <c:v>124.47466366441262</c:v>
                </c:pt>
                <c:pt idx="538">
                  <c:v>126.41640308578221</c:v>
                </c:pt>
                <c:pt idx="539">
                  <c:v>128.52891351526804</c:v>
                </c:pt>
                <c:pt idx="540">
                  <c:v>129.85866385717077</c:v>
                </c:pt>
                <c:pt idx="541">
                  <c:v>129.8233782416404</c:v>
                </c:pt>
                <c:pt idx="542">
                  <c:v>130.22614889406483</c:v>
                </c:pt>
                <c:pt idx="543">
                  <c:v>129.67056781807599</c:v>
                </c:pt>
                <c:pt idx="544">
                  <c:v>130.00475698113763</c:v>
                </c:pt>
                <c:pt idx="545">
                  <c:v>129.77137696021268</c:v>
                </c:pt>
                <c:pt idx="546">
                  <c:v>126.88908826950866</c:v>
                </c:pt>
                <c:pt idx="547">
                  <c:v>124.2709492883767</c:v>
                </c:pt>
                <c:pt idx="548">
                  <c:v>123.84705997932349</c:v>
                </c:pt>
                <c:pt idx="549">
                  <c:v>122.35780683219569</c:v>
                </c:pt>
                <c:pt idx="550">
                  <c:v>122.61803342672508</c:v>
                </c:pt>
                <c:pt idx="551">
                  <c:v>123.4319839018797</c:v>
                </c:pt>
                <c:pt idx="552">
                  <c:v>123.71891513018676</c:v>
                </c:pt>
                <c:pt idx="553">
                  <c:v>123.61561052125025</c:v>
                </c:pt>
                <c:pt idx="554">
                  <c:v>122.89167783844348</c:v>
                </c:pt>
                <c:pt idx="555">
                  <c:v>122.97032175913965</c:v>
                </c:pt>
                <c:pt idx="556">
                  <c:v>120.26007432011608</c:v>
                </c:pt>
                <c:pt idx="557">
                  <c:v>119.6222920376736</c:v>
                </c:pt>
                <c:pt idx="558">
                  <c:v>119.82553542448311</c:v>
                </c:pt>
                <c:pt idx="559">
                  <c:v>118.90165567885035</c:v>
                </c:pt>
                <c:pt idx="560">
                  <c:v>117.24442017577205</c:v>
                </c:pt>
                <c:pt idx="561">
                  <c:v>115.06758111212196</c:v>
                </c:pt>
                <c:pt idx="562">
                  <c:v>112.9398617207688</c:v>
                </c:pt>
                <c:pt idx="563">
                  <c:v>111.6583432676652</c:v>
                </c:pt>
                <c:pt idx="564">
                  <c:v>110.8140502803284</c:v>
                </c:pt>
                <c:pt idx="565">
                  <c:v>110.57578068587904</c:v>
                </c:pt>
                <c:pt idx="566">
                  <c:v>110.90482761092957</c:v>
                </c:pt>
                <c:pt idx="567">
                  <c:v>111.47802160883965</c:v>
                </c:pt>
                <c:pt idx="568">
                  <c:v>109.89216894290425</c:v>
                </c:pt>
                <c:pt idx="569">
                  <c:v>110.60330708856814</c:v>
                </c:pt>
                <c:pt idx="570">
                  <c:v>109.89200778605674</c:v>
                </c:pt>
                <c:pt idx="571">
                  <c:v>109.60019413619537</c:v>
                </c:pt>
                <c:pt idx="572">
                  <c:v>109.80901670171868</c:v>
                </c:pt>
                <c:pt idx="573">
                  <c:v>109.69477793324226</c:v>
                </c:pt>
                <c:pt idx="574">
                  <c:v>108.92772709689167</c:v>
                </c:pt>
                <c:pt idx="575">
                  <c:v>109.50569530232124</c:v>
                </c:pt>
                <c:pt idx="576">
                  <c:v>109.78670741777483</c:v>
                </c:pt>
                <c:pt idx="577">
                  <c:v>110.41949090941394</c:v>
                </c:pt>
                <c:pt idx="578">
                  <c:v>111.74857850272524</c:v>
                </c:pt>
                <c:pt idx="579">
                  <c:v>112.2667349311532</c:v>
                </c:pt>
                <c:pt idx="580">
                  <c:v>113.98716932784846</c:v>
                </c:pt>
                <c:pt idx="581">
                  <c:v>115.09981622389898</c:v>
                </c:pt>
                <c:pt idx="582">
                  <c:v>116.41896889743626</c:v>
                </c:pt>
                <c:pt idx="583">
                  <c:v>116.47905457437437</c:v>
                </c:pt>
                <c:pt idx="584">
                  <c:v>116.7221502690558</c:v>
                </c:pt>
                <c:pt idx="585">
                  <c:v>117.71830275015127</c:v>
                </c:pt>
                <c:pt idx="586">
                  <c:v>118.53134999231406</c:v>
                </c:pt>
                <c:pt idx="587">
                  <c:v>119.14989262435832</c:v>
                </c:pt>
                <c:pt idx="588">
                  <c:v>120.29719912854719</c:v>
                </c:pt>
                <c:pt idx="589">
                  <c:v>120.89505263764222</c:v>
                </c:pt>
                <c:pt idx="590">
                  <c:v>121.6662682400523</c:v>
                </c:pt>
                <c:pt idx="591">
                  <c:v>122.29160758815654</c:v>
                </c:pt>
                <c:pt idx="592">
                  <c:v>122.25110975240159</c:v>
                </c:pt>
                <c:pt idx="593">
                  <c:v>123.54759999557388</c:v>
                </c:pt>
                <c:pt idx="594">
                  <c:v>123.20502244846011</c:v>
                </c:pt>
                <c:pt idx="595">
                  <c:v>124.00064075495811</c:v>
                </c:pt>
                <c:pt idx="596">
                  <c:v>122.8402528673452</c:v>
                </c:pt>
                <c:pt idx="597">
                  <c:v>121.53569470660116</c:v>
                </c:pt>
                <c:pt idx="598">
                  <c:v>121.8150968445822</c:v>
                </c:pt>
                <c:pt idx="599">
                  <c:v>122.93925968489481</c:v>
                </c:pt>
                <c:pt idx="600">
                  <c:v>125.52904731590579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75-4A05-B9E1-AA93EB3F5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322120"/>
        <c:axId val="875322440"/>
      </c:scatterChart>
      <c:valAx>
        <c:axId val="875322120"/>
        <c:scaling>
          <c:orientation val="minMax"/>
          <c:max val="650"/>
          <c:min val="0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440"/>
        <c:crosses val="autoZero"/>
        <c:crossBetween val="midCat"/>
      </c:valAx>
      <c:valAx>
        <c:axId val="875322440"/>
        <c:scaling>
          <c:orientation val="minMax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'ARMA(p,q)  '!$F$25</c:f>
              <c:strCache>
                <c:ptCount val="1"/>
                <c:pt idx="0">
                  <c:v>ARMA(2,3) d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yVal>
            <c:numRef>
              <c:f>'ARMA(p,q)  '!$F$26:$F$307</c:f>
              <c:numCache>
                <c:formatCode>0.000</c:formatCode>
                <c:ptCount val="282"/>
                <c:pt idx="0">
                  <c:v>0</c:v>
                </c:pt>
                <c:pt idx="1">
                  <c:v>7.7938996293301468</c:v>
                </c:pt>
                <c:pt idx="2">
                  <c:v>12.600938417535614</c:v>
                </c:pt>
                <c:pt idx="3">
                  <c:v>18.810539519605957</c:v>
                </c:pt>
                <c:pt idx="4">
                  <c:v>23.841695595911176</c:v>
                </c:pt>
                <c:pt idx="5">
                  <c:v>29.682704179769946</c:v>
                </c:pt>
                <c:pt idx="6">
                  <c:v>37.933995207496544</c:v>
                </c:pt>
                <c:pt idx="7">
                  <c:v>45.824924316975455</c:v>
                </c:pt>
                <c:pt idx="8">
                  <c:v>53.743674905980797</c:v>
                </c:pt>
                <c:pt idx="9">
                  <c:v>64.059401306748697</c:v>
                </c:pt>
                <c:pt idx="10">
                  <c:v>74.528240372202205</c:v>
                </c:pt>
                <c:pt idx="11">
                  <c:v>83.29013155310254</c:v>
                </c:pt>
                <c:pt idx="12">
                  <c:v>94.142128551600123</c:v>
                </c:pt>
                <c:pt idx="13">
                  <c:v>105.56129306950903</c:v>
                </c:pt>
                <c:pt idx="14">
                  <c:v>116.06606742486159</c:v>
                </c:pt>
                <c:pt idx="15">
                  <c:v>127.26103790343201</c:v>
                </c:pt>
                <c:pt idx="16">
                  <c:v>139.27613518622022</c:v>
                </c:pt>
                <c:pt idx="17">
                  <c:v>149.8183686909633</c:v>
                </c:pt>
                <c:pt idx="18">
                  <c:v>160.17793258827521</c:v>
                </c:pt>
                <c:pt idx="19">
                  <c:v>171.27647762109265</c:v>
                </c:pt>
                <c:pt idx="20">
                  <c:v>181.54368842672991</c:v>
                </c:pt>
                <c:pt idx="21">
                  <c:v>192.24786243846589</c:v>
                </c:pt>
                <c:pt idx="22">
                  <c:v>202.82760150524771</c:v>
                </c:pt>
                <c:pt idx="23">
                  <c:v>212.79432642813748</c:v>
                </c:pt>
                <c:pt idx="24">
                  <c:v>222.69542739224136</c:v>
                </c:pt>
                <c:pt idx="25">
                  <c:v>233.29384292108045</c:v>
                </c:pt>
                <c:pt idx="26">
                  <c:v>243.39871053167275</c:v>
                </c:pt>
                <c:pt idx="27">
                  <c:v>252.46399684290216</c:v>
                </c:pt>
                <c:pt idx="28">
                  <c:v>262.18510939538743</c:v>
                </c:pt>
                <c:pt idx="29">
                  <c:v>271.45123892466876</c:v>
                </c:pt>
                <c:pt idx="30">
                  <c:v>281.72024369224579</c:v>
                </c:pt>
                <c:pt idx="31">
                  <c:v>292.01684962357763</c:v>
                </c:pt>
                <c:pt idx="32">
                  <c:v>300.87166629420545</c:v>
                </c:pt>
                <c:pt idx="33">
                  <c:v>309.33144326627195</c:v>
                </c:pt>
                <c:pt idx="34">
                  <c:v>319.23399601720047</c:v>
                </c:pt>
                <c:pt idx="35">
                  <c:v>330.77143767880295</c:v>
                </c:pt>
                <c:pt idx="36">
                  <c:v>342.82899912858431</c:v>
                </c:pt>
                <c:pt idx="37">
                  <c:v>355.52054689114289</c:v>
                </c:pt>
                <c:pt idx="38">
                  <c:v>369.40588813175202</c:v>
                </c:pt>
                <c:pt idx="39">
                  <c:v>382.01430871673216</c:v>
                </c:pt>
                <c:pt idx="40">
                  <c:v>392.76239728255365</c:v>
                </c:pt>
                <c:pt idx="41">
                  <c:v>403.89249529222297</c:v>
                </c:pt>
                <c:pt idx="42">
                  <c:v>415.68258961903223</c:v>
                </c:pt>
                <c:pt idx="43">
                  <c:v>425.38172211653136</c:v>
                </c:pt>
                <c:pt idx="44">
                  <c:v>437.23527225112105</c:v>
                </c:pt>
                <c:pt idx="45">
                  <c:v>449.20241969928139</c:v>
                </c:pt>
                <c:pt idx="46">
                  <c:v>461.26595056052435</c:v>
                </c:pt>
                <c:pt idx="47">
                  <c:v>473.0581627714115</c:v>
                </c:pt>
                <c:pt idx="48">
                  <c:v>486.98953055182835</c:v>
                </c:pt>
                <c:pt idx="49">
                  <c:v>499.66166137983441</c:v>
                </c:pt>
                <c:pt idx="50">
                  <c:v>513.28460551261162</c:v>
                </c:pt>
                <c:pt idx="51">
                  <c:v>527.08035185871506</c:v>
                </c:pt>
                <c:pt idx="52">
                  <c:v>539.85076971113915</c:v>
                </c:pt>
                <c:pt idx="53">
                  <c:v>551.00707453877476</c:v>
                </c:pt>
                <c:pt idx="54">
                  <c:v>563.71180074861013</c:v>
                </c:pt>
                <c:pt idx="55">
                  <c:v>576.14166218854064</c:v>
                </c:pt>
                <c:pt idx="56">
                  <c:v>588.39457837059479</c:v>
                </c:pt>
                <c:pt idx="57">
                  <c:v>601.85339851124536</c:v>
                </c:pt>
                <c:pt idx="58">
                  <c:v>614.84499829838319</c:v>
                </c:pt>
                <c:pt idx="59">
                  <c:v>628.41910480832837</c:v>
                </c:pt>
                <c:pt idx="60">
                  <c:v>640.17199042380787</c:v>
                </c:pt>
                <c:pt idx="61">
                  <c:v>653.00432298232693</c:v>
                </c:pt>
                <c:pt idx="62">
                  <c:v>665.13945013173691</c:v>
                </c:pt>
                <c:pt idx="63">
                  <c:v>676.04528641355353</c:v>
                </c:pt>
                <c:pt idx="64">
                  <c:v>689.49986374482467</c:v>
                </c:pt>
                <c:pt idx="65">
                  <c:v>700.8159727382025</c:v>
                </c:pt>
                <c:pt idx="66">
                  <c:v>715.45452420249887</c:v>
                </c:pt>
                <c:pt idx="67">
                  <c:v>728.12188034981227</c:v>
                </c:pt>
                <c:pt idx="68">
                  <c:v>740.98045512509555</c:v>
                </c:pt>
                <c:pt idx="69">
                  <c:v>755.96957268305027</c:v>
                </c:pt>
                <c:pt idx="70">
                  <c:v>769.2731210113667</c:v>
                </c:pt>
                <c:pt idx="71">
                  <c:v>783.99016961218899</c:v>
                </c:pt>
                <c:pt idx="72">
                  <c:v>797.83302047520476</c:v>
                </c:pt>
                <c:pt idx="73">
                  <c:v>812.29906710164425</c:v>
                </c:pt>
                <c:pt idx="74">
                  <c:v>827.80783765206593</c:v>
                </c:pt>
                <c:pt idx="75">
                  <c:v>843.36186212318717</c:v>
                </c:pt>
                <c:pt idx="76">
                  <c:v>859.90569049720932</c:v>
                </c:pt>
                <c:pt idx="77">
                  <c:v>875.48927590262315</c:v>
                </c:pt>
                <c:pt idx="78">
                  <c:v>891.96570175847671</c:v>
                </c:pt>
                <c:pt idx="79">
                  <c:v>907.6057190411799</c:v>
                </c:pt>
                <c:pt idx="80">
                  <c:v>924.21495438082411</c:v>
                </c:pt>
                <c:pt idx="81">
                  <c:v>940.43318631668433</c:v>
                </c:pt>
                <c:pt idx="82">
                  <c:v>956.15361744741176</c:v>
                </c:pt>
                <c:pt idx="83">
                  <c:v>972.83871044697491</c:v>
                </c:pt>
                <c:pt idx="84">
                  <c:v>989.7350009636433</c:v>
                </c:pt>
                <c:pt idx="85">
                  <c:v>1006.6235771039279</c:v>
                </c:pt>
                <c:pt idx="86">
                  <c:v>1024.2254706445619</c:v>
                </c:pt>
                <c:pt idx="87">
                  <c:v>1040.4400368831209</c:v>
                </c:pt>
                <c:pt idx="88">
                  <c:v>1057.7517970872843</c:v>
                </c:pt>
                <c:pt idx="89">
                  <c:v>1074.0289725536234</c:v>
                </c:pt>
                <c:pt idx="90">
                  <c:v>1090.7844780051328</c:v>
                </c:pt>
                <c:pt idx="91">
                  <c:v>1105.3336923708273</c:v>
                </c:pt>
                <c:pt idx="92">
                  <c:v>1123.0894266179412</c:v>
                </c:pt>
                <c:pt idx="93">
                  <c:v>1140.7508695671124</c:v>
                </c:pt>
                <c:pt idx="94">
                  <c:v>1157.4299478491048</c:v>
                </c:pt>
                <c:pt idx="95">
                  <c:v>1175.7472152455323</c:v>
                </c:pt>
                <c:pt idx="96">
                  <c:v>1192.5340961832308</c:v>
                </c:pt>
                <c:pt idx="97">
                  <c:v>1210.2157981040891</c:v>
                </c:pt>
                <c:pt idx="98">
                  <c:v>1228.1752863781692</c:v>
                </c:pt>
                <c:pt idx="99">
                  <c:v>1249.474366970667</c:v>
                </c:pt>
                <c:pt idx="100">
                  <c:v>1267.3582675078883</c:v>
                </c:pt>
                <c:pt idx="101">
                  <c:v>1286.1313312923553</c:v>
                </c:pt>
                <c:pt idx="102">
                  <c:v>1304.1521026509297</c:v>
                </c:pt>
                <c:pt idx="103">
                  <c:v>1321.6422908131501</c:v>
                </c:pt>
                <c:pt idx="104">
                  <c:v>1339.2484991700685</c:v>
                </c:pt>
                <c:pt idx="105">
                  <c:v>1356.0848448510619</c:v>
                </c:pt>
                <c:pt idx="106">
                  <c:v>1373.4214207807058</c:v>
                </c:pt>
                <c:pt idx="107">
                  <c:v>1392.2904645634851</c:v>
                </c:pt>
                <c:pt idx="108">
                  <c:v>1410.6573879227499</c:v>
                </c:pt>
                <c:pt idx="109">
                  <c:v>1429.3922355713737</c:v>
                </c:pt>
                <c:pt idx="110">
                  <c:v>1447.2360916312534</c:v>
                </c:pt>
                <c:pt idx="111">
                  <c:v>1465.3944870319624</c:v>
                </c:pt>
                <c:pt idx="112">
                  <c:v>1483.159083460019</c:v>
                </c:pt>
                <c:pt idx="113">
                  <c:v>1503.0084712692576</c:v>
                </c:pt>
                <c:pt idx="114">
                  <c:v>1523.4374058277101</c:v>
                </c:pt>
                <c:pt idx="115">
                  <c:v>1542.2522753998151</c:v>
                </c:pt>
                <c:pt idx="116">
                  <c:v>1563.342654330346</c:v>
                </c:pt>
                <c:pt idx="117">
                  <c:v>1582.246404487362</c:v>
                </c:pt>
                <c:pt idx="118">
                  <c:v>1603.7444532125826</c:v>
                </c:pt>
                <c:pt idx="119">
                  <c:v>1625.2157316298981</c:v>
                </c:pt>
                <c:pt idx="120">
                  <c:v>1646.6469898139517</c:v>
                </c:pt>
                <c:pt idx="121">
                  <c:v>1669.9297779958488</c:v>
                </c:pt>
                <c:pt idx="122">
                  <c:v>1692.2475371928349</c:v>
                </c:pt>
                <c:pt idx="123">
                  <c:v>1715.4828360448844</c:v>
                </c:pt>
                <c:pt idx="124">
                  <c:v>1739.4170737801592</c:v>
                </c:pt>
                <c:pt idx="125">
                  <c:v>1761.4884469786164</c:v>
                </c:pt>
                <c:pt idx="126">
                  <c:v>1786.4588322158497</c:v>
                </c:pt>
                <c:pt idx="127">
                  <c:v>1807.9247723559361</c:v>
                </c:pt>
                <c:pt idx="128">
                  <c:v>1829.1441797492055</c:v>
                </c:pt>
                <c:pt idx="129">
                  <c:v>1850.2332716695096</c:v>
                </c:pt>
                <c:pt idx="130">
                  <c:v>1872.2506657813426</c:v>
                </c:pt>
                <c:pt idx="131">
                  <c:v>1895.8138318175231</c:v>
                </c:pt>
                <c:pt idx="132">
                  <c:v>1919.124587133354</c:v>
                </c:pt>
                <c:pt idx="133">
                  <c:v>1942.8682722886228</c:v>
                </c:pt>
                <c:pt idx="134">
                  <c:v>1966.9043493648128</c:v>
                </c:pt>
                <c:pt idx="135">
                  <c:v>1990.3622316954088</c:v>
                </c:pt>
                <c:pt idx="136">
                  <c:v>2014.6330536323792</c:v>
                </c:pt>
                <c:pt idx="137">
                  <c:v>2040.2574097507297</c:v>
                </c:pt>
                <c:pt idx="138">
                  <c:v>2064.5116329056414</c:v>
                </c:pt>
                <c:pt idx="139">
                  <c:v>2089.7601069175262</c:v>
                </c:pt>
                <c:pt idx="140">
                  <c:v>2116.7851818773893</c:v>
                </c:pt>
                <c:pt idx="141">
                  <c:v>2144.4088596295487</c:v>
                </c:pt>
                <c:pt idx="142">
                  <c:v>2171.5690517882335</c:v>
                </c:pt>
                <c:pt idx="143">
                  <c:v>2199.2459596565682</c:v>
                </c:pt>
                <c:pt idx="144">
                  <c:v>2227.5187218729689</c:v>
                </c:pt>
                <c:pt idx="145">
                  <c:v>2251.3076971020964</c:v>
                </c:pt>
                <c:pt idx="146">
                  <c:v>2277.3426317336125</c:v>
                </c:pt>
                <c:pt idx="147">
                  <c:v>2305.3576175253606</c:v>
                </c:pt>
                <c:pt idx="148">
                  <c:v>2330.6386153737553</c:v>
                </c:pt>
                <c:pt idx="149">
                  <c:v>2358.6967231013591</c:v>
                </c:pt>
                <c:pt idx="150">
                  <c:v>2387.0217950960291</c:v>
                </c:pt>
                <c:pt idx="151">
                  <c:v>2414.1591916679686</c:v>
                </c:pt>
                <c:pt idx="152">
                  <c:v>2443.5109814753414</c:v>
                </c:pt>
                <c:pt idx="153">
                  <c:v>2473.4204808548479</c:v>
                </c:pt>
                <c:pt idx="154">
                  <c:v>2502.2539594125419</c:v>
                </c:pt>
                <c:pt idx="155">
                  <c:v>2531.2369775572515</c:v>
                </c:pt>
                <c:pt idx="156">
                  <c:v>2558.2922326487164</c:v>
                </c:pt>
                <c:pt idx="157">
                  <c:v>2586.2660604813627</c:v>
                </c:pt>
                <c:pt idx="158">
                  <c:v>2614.6714978156297</c:v>
                </c:pt>
                <c:pt idx="159">
                  <c:v>2642.3277424758949</c:v>
                </c:pt>
                <c:pt idx="160">
                  <c:v>2671.7138975100711</c:v>
                </c:pt>
                <c:pt idx="161">
                  <c:v>2701.6465919810094</c:v>
                </c:pt>
                <c:pt idx="162">
                  <c:v>2732.2469384463693</c:v>
                </c:pt>
                <c:pt idx="163">
                  <c:v>2762.7773754572972</c:v>
                </c:pt>
                <c:pt idx="164">
                  <c:v>2794.6975497113676</c:v>
                </c:pt>
                <c:pt idx="165">
                  <c:v>2826.2212317468366</c:v>
                </c:pt>
                <c:pt idx="166">
                  <c:v>2858.3982327667131</c:v>
                </c:pt>
                <c:pt idx="167">
                  <c:v>2891.8191709431821</c:v>
                </c:pt>
                <c:pt idx="168">
                  <c:v>2924.9791734336313</c:v>
                </c:pt>
                <c:pt idx="169">
                  <c:v>2957.4554829555987</c:v>
                </c:pt>
                <c:pt idx="170">
                  <c:v>2991.0462982667723</c:v>
                </c:pt>
                <c:pt idx="171">
                  <c:v>3023.8238926218214</c:v>
                </c:pt>
                <c:pt idx="172">
                  <c:v>3058.6125874245627</c:v>
                </c:pt>
                <c:pt idx="173">
                  <c:v>3093.3143161008334</c:v>
                </c:pt>
                <c:pt idx="174">
                  <c:v>3126.7117836327502</c:v>
                </c:pt>
                <c:pt idx="175">
                  <c:v>3160.514951328752</c:v>
                </c:pt>
                <c:pt idx="176">
                  <c:v>3195.1932461410092</c:v>
                </c:pt>
                <c:pt idx="177">
                  <c:v>3227.5274369843478</c:v>
                </c:pt>
                <c:pt idx="178">
                  <c:v>3262.8696763523699</c:v>
                </c:pt>
                <c:pt idx="179">
                  <c:v>3297.9775927877899</c:v>
                </c:pt>
                <c:pt idx="180">
                  <c:v>3331.8143919044237</c:v>
                </c:pt>
                <c:pt idx="181">
                  <c:v>3366.0564378798072</c:v>
                </c:pt>
                <c:pt idx="182">
                  <c:v>3398.5047512400097</c:v>
                </c:pt>
                <c:pt idx="183">
                  <c:v>3433.760168900867</c:v>
                </c:pt>
                <c:pt idx="184">
                  <c:v>3467.2476746088382</c:v>
                </c:pt>
                <c:pt idx="185">
                  <c:v>3502.6295490282851</c:v>
                </c:pt>
                <c:pt idx="186">
                  <c:v>3539.468466868499</c:v>
                </c:pt>
                <c:pt idx="187">
                  <c:v>3574.7708674272403</c:v>
                </c:pt>
                <c:pt idx="188">
                  <c:v>3611.1171379541765</c:v>
                </c:pt>
                <c:pt idx="189">
                  <c:v>3648.5835035466107</c:v>
                </c:pt>
                <c:pt idx="190">
                  <c:v>3685.6165665223107</c:v>
                </c:pt>
                <c:pt idx="191">
                  <c:v>3722.7327967886695</c:v>
                </c:pt>
                <c:pt idx="192">
                  <c:v>3759.9459547507527</c:v>
                </c:pt>
                <c:pt idx="193">
                  <c:v>3795.8410005718547</c:v>
                </c:pt>
                <c:pt idx="194">
                  <c:v>3834.110628461533</c:v>
                </c:pt>
                <c:pt idx="195">
                  <c:v>3872.8667612018116</c:v>
                </c:pt>
                <c:pt idx="196">
                  <c:v>3912.5994762194905</c:v>
                </c:pt>
                <c:pt idx="197">
                  <c:v>3952.5018227555338</c:v>
                </c:pt>
                <c:pt idx="198">
                  <c:v>3994.8240409177242</c:v>
                </c:pt>
                <c:pt idx="199">
                  <c:v>4034.6453776986764</c:v>
                </c:pt>
                <c:pt idx="200">
                  <c:v>4074.835274272169</c:v>
                </c:pt>
                <c:pt idx="201">
                  <c:v>4116.9274095269075</c:v>
                </c:pt>
                <c:pt idx="202">
                  <c:v>4158.505766711115</c:v>
                </c:pt>
                <c:pt idx="203">
                  <c:v>4199.979370272451</c:v>
                </c:pt>
                <c:pt idx="204">
                  <c:v>4241.4118938020156</c:v>
                </c:pt>
                <c:pt idx="205">
                  <c:v>4284.341301431311</c:v>
                </c:pt>
                <c:pt idx="206">
                  <c:v>4327.6096203422239</c:v>
                </c:pt>
                <c:pt idx="207">
                  <c:v>4371.963438767757</c:v>
                </c:pt>
                <c:pt idx="208">
                  <c:v>4417.5152447973805</c:v>
                </c:pt>
                <c:pt idx="209">
                  <c:v>4463.9183517679057</c:v>
                </c:pt>
                <c:pt idx="210">
                  <c:v>4509.4058746129595</c:v>
                </c:pt>
                <c:pt idx="211">
                  <c:v>4556.1079934816426</c:v>
                </c:pt>
                <c:pt idx="212">
                  <c:v>4602.5215078700994</c:v>
                </c:pt>
                <c:pt idx="213">
                  <c:v>4647.7692325040534</c:v>
                </c:pt>
                <c:pt idx="214">
                  <c:v>4694.2935747301217</c:v>
                </c:pt>
                <c:pt idx="215">
                  <c:v>4740.8050523168959</c:v>
                </c:pt>
                <c:pt idx="216">
                  <c:v>4786.5637933494827</c:v>
                </c:pt>
                <c:pt idx="217">
                  <c:v>4834.3219786328664</c:v>
                </c:pt>
                <c:pt idx="218">
                  <c:v>4883.7989342934206</c:v>
                </c:pt>
                <c:pt idx="219">
                  <c:v>4931.1092771960984</c:v>
                </c:pt>
                <c:pt idx="220">
                  <c:v>4981.1540093301246</c:v>
                </c:pt>
                <c:pt idx="221">
                  <c:v>5031.5947909954457</c:v>
                </c:pt>
                <c:pt idx="222">
                  <c:v>5080.0953228239659</c:v>
                </c:pt>
                <c:pt idx="223">
                  <c:v>5130.4106754597715</c:v>
                </c:pt>
                <c:pt idx="224">
                  <c:v>5181.1645897423932</c:v>
                </c:pt>
                <c:pt idx="225">
                  <c:v>5231.518779334212</c:v>
                </c:pt>
                <c:pt idx="226">
                  <c:v>5282.6437289954529</c:v>
                </c:pt>
                <c:pt idx="227">
                  <c:v>5335.1645711855954</c:v>
                </c:pt>
                <c:pt idx="228">
                  <c:v>5386.8688760561436</c:v>
                </c:pt>
                <c:pt idx="229">
                  <c:v>5440.6565860192404</c:v>
                </c:pt>
                <c:pt idx="230">
                  <c:v>5492.1164418072267</c:v>
                </c:pt>
                <c:pt idx="231">
                  <c:v>5543.9796900374595</c:v>
                </c:pt>
                <c:pt idx="232">
                  <c:v>5595.7661022507664</c:v>
                </c:pt>
                <c:pt idx="233">
                  <c:v>5649.6128495567536</c:v>
                </c:pt>
                <c:pt idx="234">
                  <c:v>5704.8946596059895</c:v>
                </c:pt>
                <c:pt idx="235">
                  <c:v>5762.136718608328</c:v>
                </c:pt>
                <c:pt idx="236">
                  <c:v>5820.2085282706685</c:v>
                </c:pt>
                <c:pt idx="237">
                  <c:v>5878.500624529579</c:v>
                </c:pt>
                <c:pt idx="238">
                  <c:v>5936.1256399920067</c:v>
                </c:pt>
                <c:pt idx="239">
                  <c:v>5992.6736903249885</c:v>
                </c:pt>
                <c:pt idx="240">
                  <c:v>6052.9042066594784</c:v>
                </c:pt>
                <c:pt idx="241">
                  <c:v>6111.5985868605912</c:v>
                </c:pt>
                <c:pt idx="242">
                  <c:v>6171.5927709147563</c:v>
                </c:pt>
                <c:pt idx="243">
                  <c:v>6229.9667035625916</c:v>
                </c:pt>
                <c:pt idx="244">
                  <c:v>6291.1184367806645</c:v>
                </c:pt>
                <c:pt idx="245">
                  <c:v>6351.3204791084281</c:v>
                </c:pt>
                <c:pt idx="246">
                  <c:v>6412.960259886775</c:v>
                </c:pt>
                <c:pt idx="247">
                  <c:v>6476.1559455822508</c:v>
                </c:pt>
                <c:pt idx="248">
                  <c:v>6539.5975478462542</c:v>
                </c:pt>
                <c:pt idx="249">
                  <c:v>6602.1315318262223</c:v>
                </c:pt>
                <c:pt idx="250">
                  <c:v>6667.679605925312</c:v>
                </c:pt>
                <c:pt idx="251">
                  <c:v>6731.7227287160304</c:v>
                </c:pt>
                <c:pt idx="252">
                  <c:v>6798.1641178484424</c:v>
                </c:pt>
                <c:pt idx="253">
                  <c:v>6862.7523982344346</c:v>
                </c:pt>
                <c:pt idx="254">
                  <c:v>6926.9830138739662</c:v>
                </c:pt>
                <c:pt idx="255">
                  <c:v>6991.3787340912368</c:v>
                </c:pt>
                <c:pt idx="256">
                  <c:v>7055.6147021538809</c:v>
                </c:pt>
                <c:pt idx="257">
                  <c:v>7121.0702502641734</c:v>
                </c:pt>
                <c:pt idx="258">
                  <c:v>7187.5749369483347</c:v>
                </c:pt>
                <c:pt idx="259">
                  <c:v>7253.9148097225316</c:v>
                </c:pt>
                <c:pt idx="260">
                  <c:v>7321.2829490351505</c:v>
                </c:pt>
                <c:pt idx="261">
                  <c:v>7390.5800842280241</c:v>
                </c:pt>
                <c:pt idx="262">
                  <c:v>7459.1734895999471</c:v>
                </c:pt>
                <c:pt idx="263">
                  <c:v>7530.5331495577857</c:v>
                </c:pt>
                <c:pt idx="264">
                  <c:v>7601.368140190224</c:v>
                </c:pt>
                <c:pt idx="265">
                  <c:v>7672.3617378049767</c:v>
                </c:pt>
                <c:pt idx="266">
                  <c:v>7743.6314302532501</c:v>
                </c:pt>
                <c:pt idx="267">
                  <c:v>7816.6594164938797</c:v>
                </c:pt>
                <c:pt idx="268">
                  <c:v>7888.5362367900798</c:v>
                </c:pt>
                <c:pt idx="269">
                  <c:v>7960.03822454696</c:v>
                </c:pt>
                <c:pt idx="270">
                  <c:v>8033.1457067062838</c:v>
                </c:pt>
                <c:pt idx="271">
                  <c:v>8106.5911150366655</c:v>
                </c:pt>
                <c:pt idx="272">
                  <c:v>8181.2291688671748</c:v>
                </c:pt>
                <c:pt idx="273">
                  <c:v>8257.6105833828024</c:v>
                </c:pt>
                <c:pt idx="274">
                  <c:v>8335.7904403325665</c:v>
                </c:pt>
                <c:pt idx="275">
                  <c:v>8413.7369863456988</c:v>
                </c:pt>
                <c:pt idx="276">
                  <c:v>8492.9490077846258</c:v>
                </c:pt>
                <c:pt idx="277">
                  <c:v>8573.0360996888194</c:v>
                </c:pt>
                <c:pt idx="278">
                  <c:v>8652.7191219920514</c:v>
                </c:pt>
                <c:pt idx="279">
                  <c:v>8732.0394585139438</c:v>
                </c:pt>
                <c:pt idx="280">
                  <c:v>8812.9312785207512</c:v>
                </c:pt>
                <c:pt idx="281">
                  <c:v>8892.8384813308785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47-4387-A739-692F538FA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322120"/>
        <c:axId val="875322440"/>
      </c:scatterChart>
      <c:valAx>
        <c:axId val="875322120"/>
        <c:scaling>
          <c:orientation val="minMax"/>
          <c:max val="650"/>
          <c:min val="0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440"/>
        <c:crosses val="autoZero"/>
        <c:crossBetween val="midCat"/>
      </c:valAx>
      <c:valAx>
        <c:axId val="875322440"/>
        <c:scaling>
          <c:orientation val="minMax"/>
          <c:max val="1000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120"/>
        <c:crosses val="autoZero"/>
        <c:crossBetween val="midCat"/>
        <c:majorUnit val="1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'ARMA(p,q)  '!$E$25</c:f>
              <c:strCache>
                <c:ptCount val="1"/>
                <c:pt idx="0">
                  <c:v>ARMA(2,3) c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yVal>
            <c:numRef>
              <c:f>'ARMA(p,q)  '!$E$26:$E$626</c:f>
              <c:numCache>
                <c:formatCode>0.000</c:formatCode>
                <c:ptCount val="601"/>
                <c:pt idx="0">
                  <c:v>0</c:v>
                </c:pt>
                <c:pt idx="1">
                  <c:v>7.7938996293301468</c:v>
                </c:pt>
                <c:pt idx="2">
                  <c:v>12.600938417535614</c:v>
                </c:pt>
                <c:pt idx="3">
                  <c:v>18.732600523312655</c:v>
                </c:pt>
                <c:pt idx="4">
                  <c:v>23.653335014701177</c:v>
                </c:pt>
                <c:pt idx="5">
                  <c:v>29.328322520347228</c:v>
                </c:pt>
                <c:pt idx="6">
                  <c:v>37.374400807757262</c:v>
                </c:pt>
                <c:pt idx="7">
                  <c:v>45.009545423501791</c:v>
                </c:pt>
                <c:pt idx="8">
                  <c:v>52.600112959179043</c:v>
                </c:pt>
                <c:pt idx="9">
                  <c:v>62.523226727442811</c:v>
                </c:pt>
                <c:pt idx="10">
                  <c:v>72.533151570337338</c:v>
                </c:pt>
                <c:pt idx="11">
                  <c:v>80.746231582681972</c:v>
                </c:pt>
                <c:pt idx="12">
                  <c:v>90.962708411168663</c:v>
                </c:pt>
                <c:pt idx="13">
                  <c:v>101.67607564754873</c:v>
                </c:pt>
                <c:pt idx="14">
                  <c:v>111.38058817369107</c:v>
                </c:pt>
                <c:pt idx="15">
                  <c:v>121.67999808740845</c:v>
                </c:pt>
                <c:pt idx="16">
                  <c:v>132.71354680891864</c:v>
                </c:pt>
                <c:pt idx="17">
                  <c:v>142.17947964688301</c:v>
                </c:pt>
                <c:pt idx="18">
                  <c:v>151.36154232568848</c:v>
                </c:pt>
                <c:pt idx="19">
                  <c:v>161.1974039152976</c:v>
                </c:pt>
                <c:pt idx="20">
                  <c:v>170.11537208369379</c:v>
                </c:pt>
                <c:pt idx="21">
                  <c:v>179.37662984666704</c:v>
                </c:pt>
                <c:pt idx="22">
                  <c:v>188.4295152789341</c:v>
                </c:pt>
                <c:pt idx="23">
                  <c:v>196.77913230434217</c:v>
                </c:pt>
                <c:pt idx="24">
                  <c:v>204.97537883288993</c:v>
                </c:pt>
                <c:pt idx="25">
                  <c:v>213.78682198455888</c:v>
                </c:pt>
                <c:pt idx="26">
                  <c:v>222.02212979666282</c:v>
                </c:pt>
                <c:pt idx="27">
                  <c:v>229.12838963837913</c:v>
                </c:pt>
                <c:pt idx="28">
                  <c:v>236.80732037945032</c:v>
                </c:pt>
                <c:pt idx="29">
                  <c:v>243.95724630258539</c:v>
                </c:pt>
                <c:pt idx="30">
                  <c:v>252.02764069743782</c:v>
                </c:pt>
                <c:pt idx="31">
                  <c:v>260.04945631406787</c:v>
                </c:pt>
                <c:pt idx="32">
                  <c:v>266.5420286107136</c:v>
                </c:pt>
                <c:pt idx="33">
                  <c:v>272.55408596134077</c:v>
                </c:pt>
                <c:pt idx="34">
                  <c:v>279.93746597361513</c:v>
                </c:pt>
                <c:pt idx="35">
                  <c:v>288.88542775028571</c:v>
                </c:pt>
                <c:pt idx="36">
                  <c:v>298.26854521688148</c:v>
                </c:pt>
                <c:pt idx="37">
                  <c:v>308.18726739928917</c:v>
                </c:pt>
                <c:pt idx="38">
                  <c:v>319.19888376464263</c:v>
                </c:pt>
                <c:pt idx="39">
                  <c:v>328.82684385576243</c:v>
                </c:pt>
                <c:pt idx="40">
                  <c:v>336.4769656390385</c:v>
                </c:pt>
                <c:pt idx="41">
                  <c:v>344.4065139180496</c:v>
                </c:pt>
                <c:pt idx="42">
                  <c:v>352.90909421816497</c:v>
                </c:pt>
                <c:pt idx="43">
                  <c:v>359.22680456808064</c:v>
                </c:pt>
                <c:pt idx="44">
                  <c:v>367.59981323599669</c:v>
                </c:pt>
                <c:pt idx="45">
                  <c:v>376.00925175632648</c:v>
                </c:pt>
                <c:pt idx="46">
                  <c:v>384.41197168062433</c:v>
                </c:pt>
                <c:pt idx="47">
                  <c:v>392.44432188190774</c:v>
                </c:pt>
                <c:pt idx="48">
                  <c:v>402.51500255864011</c:v>
                </c:pt>
                <c:pt idx="49">
                  <c:v>411.228689179669</c:v>
                </c:pt>
                <c:pt idx="50">
                  <c:v>420.77342684832337</c:v>
                </c:pt>
                <c:pt idx="51">
                  <c:v>430.38819787345301</c:v>
                </c:pt>
                <c:pt idx="52">
                  <c:v>438.86196473494556</c:v>
                </c:pt>
                <c:pt idx="53">
                  <c:v>445.60679624218028</c:v>
                </c:pt>
                <c:pt idx="54">
                  <c:v>453.79530941898446</c:v>
                </c:pt>
                <c:pt idx="55">
                  <c:v>461.61834272013363</c:v>
                </c:pt>
                <c:pt idx="56">
                  <c:v>469.15550652245787</c:v>
                </c:pt>
                <c:pt idx="57">
                  <c:v>477.79606051716883</c:v>
                </c:pt>
                <c:pt idx="58">
                  <c:v>485.86736774978863</c:v>
                </c:pt>
                <c:pt idx="59">
                  <c:v>494.40699878552499</c:v>
                </c:pt>
                <c:pt idx="60">
                  <c:v>501.01832951286252</c:v>
                </c:pt>
                <c:pt idx="61">
                  <c:v>508.59478200092656</c:v>
                </c:pt>
                <c:pt idx="62">
                  <c:v>515.37936526018962</c:v>
                </c:pt>
                <c:pt idx="63">
                  <c:v>520.82526709021238</c:v>
                </c:pt>
                <c:pt idx="64">
                  <c:v>528.7204368105248</c:v>
                </c:pt>
                <c:pt idx="65">
                  <c:v>534.38797446195895</c:v>
                </c:pt>
                <c:pt idx="66">
                  <c:v>543.26124155719583</c:v>
                </c:pt>
                <c:pt idx="67">
                  <c:v>550.07349485093914</c:v>
                </c:pt>
                <c:pt idx="68">
                  <c:v>556.94854495491143</c:v>
                </c:pt>
                <c:pt idx="69">
                  <c:v>565.85314864363022</c:v>
                </c:pt>
                <c:pt idx="70">
                  <c:v>572.96379519454285</c:v>
                </c:pt>
                <c:pt idx="71">
                  <c:v>581.35972842401532</c:v>
                </c:pt>
                <c:pt idx="72">
                  <c:v>588.7740711511874</c:v>
                </c:pt>
                <c:pt idx="73">
                  <c:v>596.68591770867374</c:v>
                </c:pt>
                <c:pt idx="74">
                  <c:v>605.527198068134</c:v>
                </c:pt>
                <c:pt idx="75">
                  <c:v>614.2917299064311</c:v>
                </c:pt>
                <c:pt idx="76">
                  <c:v>623.91537843049741</c:v>
                </c:pt>
                <c:pt idx="77">
                  <c:v>632.44938118467053</c:v>
                </c:pt>
                <c:pt idx="78">
                  <c:v>641.73666666580016</c:v>
                </c:pt>
                <c:pt idx="79">
                  <c:v>650.05961926442183</c:v>
                </c:pt>
                <c:pt idx="80">
                  <c:v>659.21261052329749</c:v>
                </c:pt>
                <c:pt idx="81">
                  <c:v>667.84603408489966</c:v>
                </c:pt>
                <c:pt idx="82">
                  <c:v>675.84127734667049</c:v>
                </c:pt>
                <c:pt idx="83">
                  <c:v>684.66707605685804</c:v>
                </c:pt>
                <c:pt idx="84">
                  <c:v>693.57368925692754</c:v>
                </c:pt>
                <c:pt idx="85">
                  <c:v>702.33181375606227</c:v>
                </c:pt>
                <c:pt idx="86">
                  <c:v>711.66244761528981</c:v>
                </c:pt>
                <c:pt idx="87">
                  <c:v>719.4650300190907</c:v>
                </c:pt>
                <c:pt idx="88">
                  <c:v>728.21693228376</c:v>
                </c:pt>
                <c:pt idx="89">
                  <c:v>735.80167896916657</c:v>
                </c:pt>
                <c:pt idx="90">
                  <c:v>743.7181522059899</c:v>
                </c:pt>
                <c:pt idx="91">
                  <c:v>749.29488328908553</c:v>
                </c:pt>
                <c:pt idx="92">
                  <c:v>757.93726941266789</c:v>
                </c:pt>
                <c:pt idx="93">
                  <c:v>766.36804506283715</c:v>
                </c:pt>
                <c:pt idx="94">
                  <c:v>773.66236253845079</c:v>
                </c:pt>
                <c:pt idx="95">
                  <c:v>782.44907340048303</c:v>
                </c:pt>
                <c:pt idx="96">
                  <c:v>789.56776616656941</c:v>
                </c:pt>
                <c:pt idx="97">
                  <c:v>797.42563356929475</c:v>
                </c:pt>
                <c:pt idx="98">
                  <c:v>805.42454778516924</c:v>
                </c:pt>
                <c:pt idx="99">
                  <c:v>816.61358520826752</c:v>
                </c:pt>
                <c:pt idx="100">
                  <c:v>824.237741515587</c:v>
                </c:pt>
                <c:pt idx="101">
                  <c:v>832.56801047632757</c:v>
                </c:pt>
                <c:pt idx="102">
                  <c:v>840.00375812456855</c:v>
                </c:pt>
                <c:pt idx="103">
                  <c:v>846.74963771593207</c:v>
                </c:pt>
                <c:pt idx="104">
                  <c:v>853.46318676051237</c:v>
                </c:pt>
                <c:pt idx="105">
                  <c:v>859.26164139584182</c:v>
                </c:pt>
                <c:pt idx="106">
                  <c:v>865.41331054291754</c:v>
                </c:pt>
                <c:pt idx="107">
                  <c:v>872.95848723369988</c:v>
                </c:pt>
                <c:pt idx="108">
                  <c:v>879.85596980355695</c:v>
                </c:pt>
                <c:pt idx="109">
                  <c:v>886.96180096442765</c:v>
                </c:pt>
                <c:pt idx="110">
                  <c:v>893.0248864426303</c:v>
                </c:pt>
                <c:pt idx="111">
                  <c:v>899.24551360396106</c:v>
                </c:pt>
                <c:pt idx="112">
                  <c:v>904.92530276358036</c:v>
                </c:pt>
                <c:pt idx="113">
                  <c:v>912.53770715618668</c:v>
                </c:pt>
                <c:pt idx="114">
                  <c:v>920.58244756336569</c:v>
                </c:pt>
                <c:pt idx="115">
                  <c:v>926.84407125303301</c:v>
                </c:pt>
                <c:pt idx="116">
                  <c:v>935.21072530177423</c:v>
                </c:pt>
                <c:pt idx="117">
                  <c:v>941.23669768114996</c:v>
                </c:pt>
                <c:pt idx="118">
                  <c:v>949.67687541859527</c:v>
                </c:pt>
                <c:pt idx="119">
                  <c:v>957.93726398859212</c:v>
                </c:pt>
                <c:pt idx="120">
                  <c:v>965.97325560998365</c:v>
                </c:pt>
                <c:pt idx="121">
                  <c:v>975.68293978811403</c:v>
                </c:pt>
                <c:pt idx="122">
                  <c:v>984.24884988771419</c:v>
                </c:pt>
                <c:pt idx="123">
                  <c:v>993.53522077928233</c:v>
                </c:pt>
                <c:pt idx="124">
                  <c:v>1003.3367687347247</c:v>
                </c:pt>
                <c:pt idx="125">
                  <c:v>1011.0798515286995</c:v>
                </c:pt>
                <c:pt idx="126">
                  <c:v>1021.5217241090277</c:v>
                </c:pt>
                <c:pt idx="127">
                  <c:v>1028.278482310709</c:v>
                </c:pt>
                <c:pt idx="128">
                  <c:v>1034.5751377695008</c:v>
                </c:pt>
                <c:pt idx="129">
                  <c:v>1040.5695323531409</c:v>
                </c:pt>
                <c:pt idx="130">
                  <c:v>1047.3144241348148</c:v>
                </c:pt>
                <c:pt idx="131">
                  <c:v>1055.4297579203319</c:v>
                </c:pt>
                <c:pt idx="132">
                  <c:v>1063.107573028482</c:v>
                </c:pt>
                <c:pt idx="133">
                  <c:v>1071.0197079071118</c:v>
                </c:pt>
                <c:pt idx="134">
                  <c:v>1079.0308491672959</c:v>
                </c:pt>
                <c:pt idx="135">
                  <c:v>1086.2650359382069</c:v>
                </c:pt>
                <c:pt idx="136">
                  <c:v>1094.1115534934659</c:v>
                </c:pt>
                <c:pt idx="137">
                  <c:v>1103.1171481712045</c:v>
                </c:pt>
                <c:pt idx="138">
                  <c:v>1110.548793077915</c:v>
                </c:pt>
                <c:pt idx="139">
                  <c:v>1118.7592086419327</c:v>
                </c:pt>
                <c:pt idx="140">
                  <c:v>1128.5467789623128</c:v>
                </c:pt>
                <c:pt idx="141">
                  <c:v>1138.7203565731934</c:v>
                </c:pt>
                <c:pt idx="142">
                  <c:v>1148.2027169413598</c:v>
                </c:pt>
                <c:pt idx="143">
                  <c:v>1157.9711025715026</c:v>
                </c:pt>
                <c:pt idx="144">
                  <c:v>1168.1098787176593</c:v>
                </c:pt>
                <c:pt idx="145">
                  <c:v>1173.5331915642698</c:v>
                </c:pt>
                <c:pt idx="146">
                  <c:v>1180.9660714535594</c:v>
                </c:pt>
                <c:pt idx="147">
                  <c:v>1190.1883912227318</c:v>
                </c:pt>
                <c:pt idx="148">
                  <c:v>1196.4544959583052</c:v>
                </c:pt>
                <c:pt idx="149">
                  <c:v>1205.2620061332198</c:v>
                </c:pt>
                <c:pt idx="150">
                  <c:v>1214.1308114846904</c:v>
                </c:pt>
                <c:pt idx="151">
                  <c:v>1221.572494154256</c:v>
                </c:pt>
                <c:pt idx="152">
                  <c:v>1230.9932087911429</c:v>
                </c:pt>
                <c:pt idx="153">
                  <c:v>1240.7473312880666</c:v>
                </c:pt>
                <c:pt idx="154">
                  <c:v>1249.176775407524</c:v>
                </c:pt>
                <c:pt idx="155">
                  <c:v>1257.5063956313327</c:v>
                </c:pt>
                <c:pt idx="156">
                  <c:v>1263.6697907128521</c:v>
                </c:pt>
                <c:pt idx="157">
                  <c:v>1270.5096207719148</c:v>
                </c:pt>
                <c:pt idx="158">
                  <c:v>1277.558935334411</c:v>
                </c:pt>
                <c:pt idx="159">
                  <c:v>1283.6237439442175</c:v>
                </c:pt>
                <c:pt idx="160">
                  <c:v>1291.1814712103298</c:v>
                </c:pt>
                <c:pt idx="161">
                  <c:v>1299.056573810122</c:v>
                </c:pt>
                <c:pt idx="162">
                  <c:v>1307.3512996746103</c:v>
                </c:pt>
                <c:pt idx="163">
                  <c:v>1315.3263948859026</c:v>
                </c:pt>
                <c:pt idx="164">
                  <c:v>1324.4351681154367</c:v>
                </c:pt>
                <c:pt idx="165">
                  <c:v>1332.8933566012408</c:v>
                </c:pt>
                <c:pt idx="166">
                  <c:v>1341.7364808339364</c:v>
                </c:pt>
                <c:pt idx="167">
                  <c:v>1351.5619820503737</c:v>
                </c:pt>
                <c:pt idx="168">
                  <c:v>1360.8570896051615</c:v>
                </c:pt>
                <c:pt idx="169">
                  <c:v>1369.1881864048296</c:v>
                </c:pt>
                <c:pt idx="170">
                  <c:v>1378.3582525261263</c:v>
                </c:pt>
                <c:pt idx="171">
                  <c:v>1386.445441889595</c:v>
                </c:pt>
                <c:pt idx="172">
                  <c:v>1396.2617547079849</c:v>
                </c:pt>
                <c:pt idx="173">
                  <c:v>1405.7197208549078</c:v>
                </c:pt>
                <c:pt idx="174">
                  <c:v>1413.579815018448</c:v>
                </c:pt>
                <c:pt idx="175">
                  <c:v>1421.5573142271166</c:v>
                </c:pt>
                <c:pt idx="176">
                  <c:v>1430.1336249005133</c:v>
                </c:pt>
                <c:pt idx="177">
                  <c:v>1436.0830630583368</c:v>
                </c:pt>
                <c:pt idx="178">
                  <c:v>1444.7503205020519</c:v>
                </c:pt>
                <c:pt idx="179">
                  <c:v>1452.9179589524892</c:v>
                </c:pt>
                <c:pt idx="180">
                  <c:v>1459.5141169025951</c:v>
                </c:pt>
                <c:pt idx="181">
                  <c:v>1466.2245151834063</c:v>
                </c:pt>
                <c:pt idx="182">
                  <c:v>1470.861014163479</c:v>
                </c:pt>
                <c:pt idx="183">
                  <c:v>1478.0182303215643</c:v>
                </c:pt>
                <c:pt idx="184">
                  <c:v>1483.14032881769</c:v>
                </c:pt>
                <c:pt idx="185">
                  <c:v>1489.8576829904964</c:v>
                </c:pt>
                <c:pt idx="186">
                  <c:v>1497.7570281339501</c:v>
                </c:pt>
                <c:pt idx="187">
                  <c:v>1503.8210477417601</c:v>
                </c:pt>
                <c:pt idx="188">
                  <c:v>1510.6203097901971</c:v>
                </c:pt>
                <c:pt idx="189">
                  <c:v>1518.2483684040583</c:v>
                </c:pt>
                <c:pt idx="190">
                  <c:v>1525.1379213959317</c:v>
                </c:pt>
                <c:pt idx="191">
                  <c:v>1531.79701862359</c:v>
                </c:pt>
                <c:pt idx="192">
                  <c:v>1538.24543752819</c:v>
                </c:pt>
                <c:pt idx="193">
                  <c:v>1543.0661031929021</c:v>
                </c:pt>
                <c:pt idx="194">
                  <c:v>1549.951147566351</c:v>
                </c:pt>
                <c:pt idx="195">
                  <c:v>1557.0257870041573</c:v>
                </c:pt>
                <c:pt idx="196">
                  <c:v>1564.753694397715</c:v>
                </c:pt>
                <c:pt idx="197">
                  <c:v>1572.3283348465641</c:v>
                </c:pt>
                <c:pt idx="198">
                  <c:v>1581.9900994639981</c:v>
                </c:pt>
                <c:pt idx="199">
                  <c:v>1588.8185087263464</c:v>
                </c:pt>
                <c:pt idx="200">
                  <c:v>1595.6587503943824</c:v>
                </c:pt>
                <c:pt idx="201">
                  <c:v>1604.0743628532261</c:v>
                </c:pt>
                <c:pt idx="202">
                  <c:v>1611.6396718538913</c:v>
                </c:pt>
                <c:pt idx="203">
                  <c:v>1618.7466109566674</c:v>
                </c:pt>
                <c:pt idx="204">
                  <c:v>1625.4674097108332</c:v>
                </c:pt>
                <c:pt idx="205">
                  <c:v>1633.3393685924846</c:v>
                </c:pt>
                <c:pt idx="206">
                  <c:v>1641.2050583149057</c:v>
                </c:pt>
                <c:pt idx="207">
                  <c:v>1649.7959895638244</c:v>
                </c:pt>
                <c:pt idx="208">
                  <c:v>1659.2242768253491</c:v>
                </c:pt>
                <c:pt idx="209">
                  <c:v>1669.1324531618166</c:v>
                </c:pt>
                <c:pt idx="210">
                  <c:v>1677.7438096857072</c:v>
                </c:pt>
                <c:pt idx="211">
                  <c:v>1687.1819783009439</c:v>
                </c:pt>
                <c:pt idx="212">
                  <c:v>1695.9542239939606</c:v>
                </c:pt>
                <c:pt idx="213">
                  <c:v>1703.1691224321867</c:v>
                </c:pt>
                <c:pt idx="214">
                  <c:v>1711.274814818699</c:v>
                </c:pt>
                <c:pt idx="215">
                  <c:v>1718.992330048344</c:v>
                </c:pt>
                <c:pt idx="216">
                  <c:v>1725.5669278050552</c:v>
                </c:pt>
                <c:pt idx="217">
                  <c:v>1733.7538912204452</c:v>
                </c:pt>
                <c:pt idx="218">
                  <c:v>1743.2794533211022</c:v>
                </c:pt>
                <c:pt idx="219">
                  <c:v>1750.2368551494299</c:v>
                </c:pt>
                <c:pt idx="220">
                  <c:v>1759.5141861553916</c:v>
                </c:pt>
                <c:pt idx="221">
                  <c:v>1768.7973552743647</c:v>
                </c:pt>
                <c:pt idx="222">
                  <c:v>1775.7178695188538</c:v>
                </c:pt>
                <c:pt idx="223">
                  <c:v>1784.0332777615117</c:v>
                </c:pt>
                <c:pt idx="224">
                  <c:v>1792.3862276945233</c:v>
                </c:pt>
                <c:pt idx="225">
                  <c:v>1799.9165034016655</c:v>
                </c:pt>
                <c:pt idx="226">
                  <c:v>1807.7945899424176</c:v>
                </c:pt>
                <c:pt idx="227">
                  <c:v>1816.6496169633158</c:v>
                </c:pt>
                <c:pt idx="228">
                  <c:v>1824.2606475777579</c:v>
                </c:pt>
                <c:pt idx="229">
                  <c:v>1833.5153666802194</c:v>
                </c:pt>
                <c:pt idx="230">
                  <c:v>1840.0131318797712</c:v>
                </c:pt>
                <c:pt idx="231">
                  <c:v>1846.4622323674996</c:v>
                </c:pt>
                <c:pt idx="232">
                  <c:v>1852.4103097112356</c:v>
                </c:pt>
                <c:pt idx="233">
                  <c:v>1859.9849270907619</c:v>
                </c:pt>
                <c:pt idx="234">
                  <c:v>1868.5635021027806</c:v>
                </c:pt>
                <c:pt idx="235">
                  <c:v>1878.6500796169937</c:v>
                </c:pt>
                <c:pt idx="236">
                  <c:v>1889.1040389808991</c:v>
                </c:pt>
                <c:pt idx="237">
                  <c:v>1899.2983381134134</c:v>
                </c:pt>
                <c:pt idx="238">
                  <c:v>1908.3408277184149</c:v>
                </c:pt>
                <c:pt idx="239">
                  <c:v>1915.820376977586</c:v>
                </c:pt>
                <c:pt idx="240">
                  <c:v>1926.5033371269174</c:v>
                </c:pt>
                <c:pt idx="241">
                  <c:v>1935.1804916618114</c:v>
                </c:pt>
                <c:pt idx="242">
                  <c:v>1944.6490787826256</c:v>
                </c:pt>
                <c:pt idx="243">
                  <c:v>1952.0121449485255</c:v>
                </c:pt>
                <c:pt idx="244">
                  <c:v>1961.6501237538389</c:v>
                </c:pt>
                <c:pt idx="245">
                  <c:v>1969.8552499285292</c:v>
                </c:pt>
                <c:pt idx="246">
                  <c:v>1978.983229569684</c:v>
                </c:pt>
                <c:pt idx="247">
                  <c:v>1989.1680707015137</c:v>
                </c:pt>
                <c:pt idx="248">
                  <c:v>1999.0822392793791</c:v>
                </c:pt>
                <c:pt idx="249">
                  <c:v>2007.5601505407521</c:v>
                </c:pt>
                <c:pt idx="250">
                  <c:v>2018.5234637050985</c:v>
                </c:pt>
                <c:pt idx="251">
                  <c:v>2027.4622233645025</c:v>
                </c:pt>
                <c:pt idx="252">
                  <c:v>2038.2476890639236</c:v>
                </c:pt>
                <c:pt idx="253">
                  <c:v>2046.6499268493542</c:v>
                </c:pt>
                <c:pt idx="254">
                  <c:v>2054.1361098305133</c:v>
                </c:pt>
                <c:pt idx="255">
                  <c:v>2061.2531925971143</c:v>
                </c:pt>
                <c:pt idx="256">
                  <c:v>2067.6750580111525</c:v>
                </c:pt>
                <c:pt idx="257">
                  <c:v>2074.7796393102535</c:v>
                </c:pt>
                <c:pt idx="258">
                  <c:v>2082.3983723351139</c:v>
                </c:pt>
                <c:pt idx="259">
                  <c:v>2089.304733338528</c:v>
                </c:pt>
                <c:pt idx="260">
                  <c:v>2096.6838256358192</c:v>
                </c:pt>
                <c:pt idx="261">
                  <c:v>2105.4396221345323</c:v>
                </c:pt>
                <c:pt idx="262">
                  <c:v>2112.9284657549351</c:v>
                </c:pt>
                <c:pt idx="263">
                  <c:v>2122.6032372207969</c:v>
                </c:pt>
                <c:pt idx="264">
                  <c:v>2131.183470655631</c:v>
                </c:pt>
                <c:pt idx="265">
                  <c:v>2139.3226882143267</c:v>
                </c:pt>
                <c:pt idx="266">
                  <c:v>2147.1495752719088</c:v>
                </c:pt>
                <c:pt idx="267">
                  <c:v>2156.1425052126274</c:v>
                </c:pt>
                <c:pt idx="268">
                  <c:v>2163.3900224662775</c:v>
                </c:pt>
                <c:pt idx="269">
                  <c:v>2169.6512766667297</c:v>
                </c:pt>
                <c:pt idx="270">
                  <c:v>2176.9215431694383</c:v>
                </c:pt>
                <c:pt idx="271">
                  <c:v>2183.9340123856723</c:v>
                </c:pt>
                <c:pt idx="272">
                  <c:v>2191.527196971947</c:v>
                </c:pt>
                <c:pt idx="273">
                  <c:v>2200.2516741860532</c:v>
                </c:pt>
                <c:pt idx="274">
                  <c:v>2210.1506269074498</c:v>
                </c:pt>
                <c:pt idx="275">
                  <c:v>2219.1772479324268</c:v>
                </c:pt>
                <c:pt idx="276">
                  <c:v>2228.8153499656587</c:v>
                </c:pt>
                <c:pt idx="277">
                  <c:v>2238.6798558875325</c:v>
                </c:pt>
                <c:pt idx="278">
                  <c:v>2247.4779053093816</c:v>
                </c:pt>
                <c:pt idx="279">
                  <c:v>2255.2448754106622</c:v>
                </c:pt>
                <c:pt idx="280">
                  <c:v>2263.9201774816715</c:v>
                </c:pt>
                <c:pt idx="281">
                  <c:v>2270.9502892938199</c:v>
                </c:pt>
                <c:pt idx="282">
                  <c:v>2280.296123046774</c:v>
                </c:pt>
                <c:pt idx="283">
                  <c:v>2288.0448286123205</c:v>
                </c:pt>
                <c:pt idx="284">
                  <c:v>2295.2030675651863</c:v>
                </c:pt>
                <c:pt idx="285">
                  <c:v>2303.3701443649397</c:v>
                </c:pt>
                <c:pt idx="286">
                  <c:v>2311.8097901873325</c:v>
                </c:pt>
                <c:pt idx="287">
                  <c:v>2320.3226759988747</c:v>
                </c:pt>
                <c:pt idx="288">
                  <c:v>2329.2649465148866</c:v>
                </c:pt>
                <c:pt idx="289">
                  <c:v>2338.9929984468599</c:v>
                </c:pt>
                <c:pt idx="290">
                  <c:v>2347.6194260575103</c:v>
                </c:pt>
                <c:pt idx="291">
                  <c:v>2357.0824712799263</c:v>
                </c:pt>
                <c:pt idx="292">
                  <c:v>2365.5497359332617</c:v>
                </c:pt>
                <c:pt idx="293">
                  <c:v>2373.377373770963</c:v>
                </c:pt>
                <c:pt idx="294">
                  <c:v>2379.338204718822</c:v>
                </c:pt>
                <c:pt idx="295">
                  <c:v>2385.7147071719405</c:v>
                </c:pt>
                <c:pt idx="296">
                  <c:v>2393.4142827200203</c:v>
                </c:pt>
                <c:pt idx="297">
                  <c:v>2401.4038331031265</c:v>
                </c:pt>
                <c:pt idx="298">
                  <c:v>2409.3235474934868</c:v>
                </c:pt>
                <c:pt idx="299">
                  <c:v>2417.2794777262438</c:v>
                </c:pt>
                <c:pt idx="300">
                  <c:v>2423.5107216777078</c:v>
                </c:pt>
                <c:pt idx="301">
                  <c:v>2428.1973974826328</c:v>
                </c:pt>
                <c:pt idx="302">
                  <c:v>2434.6154094374842</c:v>
                </c:pt>
                <c:pt idx="303">
                  <c:v>2439.7404794162417</c:v>
                </c:pt>
                <c:pt idx="304">
                  <c:v>2446.2276285869989</c:v>
                </c:pt>
                <c:pt idx="305">
                  <c:v>2453.2746619593959</c:v>
                </c:pt>
                <c:pt idx="306">
                  <c:v>2461.1033508345172</c:v>
                </c:pt>
                <c:pt idx="307">
                  <c:v>2469.1584918157096</c:v>
                </c:pt>
                <c:pt idx="308">
                  <c:v>2476.8841604938025</c:v>
                </c:pt>
                <c:pt idx="309">
                  <c:v>2484.7308544516295</c:v>
                </c:pt>
                <c:pt idx="310">
                  <c:v>2493.7082070455017</c:v>
                </c:pt>
                <c:pt idx="311">
                  <c:v>2502.2340906439108</c:v>
                </c:pt>
                <c:pt idx="312">
                  <c:v>2511.7987682920325</c:v>
                </c:pt>
                <c:pt idx="313">
                  <c:v>2521.194038591686</c:v>
                </c:pt>
                <c:pt idx="314">
                  <c:v>2530.4095616047553</c:v>
                </c:pt>
                <c:pt idx="315">
                  <c:v>2540.6628211387306</c:v>
                </c:pt>
                <c:pt idx="316">
                  <c:v>2550.6190782814006</c:v>
                </c:pt>
                <c:pt idx="317">
                  <c:v>2558.9144162910356</c:v>
                </c:pt>
                <c:pt idx="318">
                  <c:v>2568.7932060712269</c:v>
                </c:pt>
                <c:pt idx="319">
                  <c:v>2577.7558398137498</c:v>
                </c:pt>
                <c:pt idx="320">
                  <c:v>2586.6904785149104</c:v>
                </c:pt>
                <c:pt idx="321">
                  <c:v>2596.6064987262384</c:v>
                </c:pt>
                <c:pt idx="322">
                  <c:v>2605.8561256857338</c:v>
                </c:pt>
                <c:pt idx="323">
                  <c:v>2614.6135889800335</c:v>
                </c:pt>
                <c:pt idx="324">
                  <c:v>2622.6905728135162</c:v>
                </c:pt>
                <c:pt idx="325">
                  <c:v>2629.9520412734232</c:v>
                </c:pt>
                <c:pt idx="326">
                  <c:v>2638.2469783310462</c:v>
                </c:pt>
                <c:pt idx="327">
                  <c:v>2647.2229626364979</c:v>
                </c:pt>
                <c:pt idx="328">
                  <c:v>2655.9724564474091</c:v>
                </c:pt>
                <c:pt idx="329">
                  <c:v>2665.9972326612556</c:v>
                </c:pt>
                <c:pt idx="330">
                  <c:v>2674.1844048273001</c:v>
                </c:pt>
                <c:pt idx="331">
                  <c:v>2683.173124784395</c:v>
                </c:pt>
                <c:pt idx="332">
                  <c:v>2690.7220417460253</c:v>
                </c:pt>
                <c:pt idx="333">
                  <c:v>2698.9058797996795</c:v>
                </c:pt>
                <c:pt idx="334">
                  <c:v>2705.6337122913951</c:v>
                </c:pt>
                <c:pt idx="335">
                  <c:v>2711.5677697354545</c:v>
                </c:pt>
                <c:pt idx="336">
                  <c:v>2719.0259782155754</c:v>
                </c:pt>
                <c:pt idx="337">
                  <c:v>2726.3589362652647</c:v>
                </c:pt>
                <c:pt idx="338">
                  <c:v>2733.2873920625461</c:v>
                </c:pt>
                <c:pt idx="339">
                  <c:v>2742.139879142379</c:v>
                </c:pt>
                <c:pt idx="340">
                  <c:v>2751.0434480183621</c:v>
                </c:pt>
                <c:pt idx="341">
                  <c:v>2757.6826668378067</c:v>
                </c:pt>
                <c:pt idx="342">
                  <c:v>2764.401834774204</c:v>
                </c:pt>
                <c:pt idx="343">
                  <c:v>2772.3339034835099</c:v>
                </c:pt>
                <c:pt idx="344">
                  <c:v>2779.0149668469794</c:v>
                </c:pt>
                <c:pt idx="345">
                  <c:v>2786.3946585384097</c:v>
                </c:pt>
                <c:pt idx="346">
                  <c:v>2793.8409648194697</c:v>
                </c:pt>
                <c:pt idx="347">
                  <c:v>2803.2109692108343</c:v>
                </c:pt>
                <c:pt idx="348">
                  <c:v>2812.582556130018</c:v>
                </c:pt>
                <c:pt idx="349">
                  <c:v>2822.8755146471904</c:v>
                </c:pt>
                <c:pt idx="350">
                  <c:v>2831.9745365452704</c:v>
                </c:pt>
                <c:pt idx="351">
                  <c:v>2839.3623550010666</c:v>
                </c:pt>
                <c:pt idx="352">
                  <c:v>2848.2370548725708</c:v>
                </c:pt>
                <c:pt idx="353">
                  <c:v>2855.2186630871252</c:v>
                </c:pt>
                <c:pt idx="354">
                  <c:v>2864.1377898346427</c:v>
                </c:pt>
                <c:pt idx="355">
                  <c:v>2873.920900368797</c:v>
                </c:pt>
                <c:pt idx="356">
                  <c:v>2882.523393966891</c:v>
                </c:pt>
                <c:pt idx="357">
                  <c:v>2892.044029608177</c:v>
                </c:pt>
                <c:pt idx="358">
                  <c:v>2901.2049973153512</c:v>
                </c:pt>
                <c:pt idx="359">
                  <c:v>2911.1968733501344</c:v>
                </c:pt>
                <c:pt idx="360">
                  <c:v>2919.75855590434</c:v>
                </c:pt>
                <c:pt idx="361">
                  <c:v>2929.7692893431295</c:v>
                </c:pt>
                <c:pt idx="362">
                  <c:v>2939.8580029707614</c:v>
                </c:pt>
                <c:pt idx="363">
                  <c:v>2948.0933911774891</c:v>
                </c:pt>
                <c:pt idx="364">
                  <c:v>2955.6080142507626</c:v>
                </c:pt>
                <c:pt idx="365">
                  <c:v>2964.6022484761065</c:v>
                </c:pt>
                <c:pt idx="366">
                  <c:v>2972.5953437028584</c:v>
                </c:pt>
                <c:pt idx="367">
                  <c:v>2979.494160762441</c:v>
                </c:pt>
                <c:pt idx="368">
                  <c:v>2988.1306428149451</c:v>
                </c:pt>
                <c:pt idx="369">
                  <c:v>2995.3326092484317</c:v>
                </c:pt>
                <c:pt idx="370">
                  <c:v>3002.0519697427644</c:v>
                </c:pt>
                <c:pt idx="371">
                  <c:v>3010.9812503871381</c:v>
                </c:pt>
                <c:pt idx="372">
                  <c:v>3018.0881256617222</c:v>
                </c:pt>
                <c:pt idx="373">
                  <c:v>3026.1448900440969</c:v>
                </c:pt>
                <c:pt idx="374">
                  <c:v>3034.5731657927054</c:v>
                </c:pt>
                <c:pt idx="375">
                  <c:v>3041.9080462000725</c:v>
                </c:pt>
                <c:pt idx="376">
                  <c:v>3049.4560260442586</c:v>
                </c:pt>
                <c:pt idx="377">
                  <c:v>3057.3391830484743</c:v>
                </c:pt>
                <c:pt idx="378">
                  <c:v>3066.3022599987148</c:v>
                </c:pt>
                <c:pt idx="379">
                  <c:v>3074.9120794609407</c:v>
                </c:pt>
                <c:pt idx="380">
                  <c:v>3082.7307999597806</c:v>
                </c:pt>
                <c:pt idx="381">
                  <c:v>3090.6762199421196</c:v>
                </c:pt>
                <c:pt idx="382">
                  <c:v>3097.5961207337732</c:v>
                </c:pt>
                <c:pt idx="383">
                  <c:v>3105.5033275345872</c:v>
                </c:pt>
                <c:pt idx="384">
                  <c:v>3113.0870398416437</c:v>
                </c:pt>
                <c:pt idx="385">
                  <c:v>3121.002870969472</c:v>
                </c:pt>
                <c:pt idx="386">
                  <c:v>3128.8663787954983</c:v>
                </c:pt>
                <c:pt idx="387">
                  <c:v>3136.0407736292163</c:v>
                </c:pt>
                <c:pt idx="388">
                  <c:v>3144.4237264477515</c:v>
                </c:pt>
                <c:pt idx="389">
                  <c:v>3152.3355283704968</c:v>
                </c:pt>
                <c:pt idx="390">
                  <c:v>3163.1366554106839</c:v>
                </c:pt>
                <c:pt idx="391">
                  <c:v>3173.1259247356033</c:v>
                </c:pt>
                <c:pt idx="392">
                  <c:v>3182.3317655431606</c:v>
                </c:pt>
                <c:pt idx="393">
                  <c:v>3191.4285491040064</c:v>
                </c:pt>
                <c:pt idx="394">
                  <c:v>3200.2646983401005</c:v>
                </c:pt>
                <c:pt idx="395">
                  <c:v>3208.0223815016006</c:v>
                </c:pt>
                <c:pt idx="396">
                  <c:v>3219.8410756503436</c:v>
                </c:pt>
                <c:pt idx="397">
                  <c:v>3229.4512987792891</c:v>
                </c:pt>
                <c:pt idx="398">
                  <c:v>3238.0143522941185</c:v>
                </c:pt>
                <c:pt idx="399">
                  <c:v>3248.5154741625875</c:v>
                </c:pt>
                <c:pt idx="400">
                  <c:v>3257.3140749130457</c:v>
                </c:pt>
                <c:pt idx="401">
                  <c:v>3265.7205332644448</c:v>
                </c:pt>
                <c:pt idx="402">
                  <c:v>3274.1469482435759</c:v>
                </c:pt>
                <c:pt idx="403">
                  <c:v>3281.9984754089683</c:v>
                </c:pt>
                <c:pt idx="404">
                  <c:v>3291.6994932999278</c:v>
                </c:pt>
                <c:pt idx="405">
                  <c:v>3300.0928297477381</c:v>
                </c:pt>
                <c:pt idx="406">
                  <c:v>3309.9790775642855</c:v>
                </c:pt>
                <c:pt idx="407">
                  <c:v>3317.7487704240161</c:v>
                </c:pt>
                <c:pt idx="408">
                  <c:v>3324.944101753219</c:v>
                </c:pt>
                <c:pt idx="409">
                  <c:v>3333.0878251331956</c:v>
                </c:pt>
                <c:pt idx="410">
                  <c:v>3339.0943641380072</c:v>
                </c:pt>
                <c:pt idx="411">
                  <c:v>3347.4953000829942</c:v>
                </c:pt>
                <c:pt idx="412">
                  <c:v>3355.0106701691939</c:v>
                </c:pt>
                <c:pt idx="413">
                  <c:v>3364.2850921710492</c:v>
                </c:pt>
                <c:pt idx="414">
                  <c:v>3374.9106667263795</c:v>
                </c:pt>
                <c:pt idx="415">
                  <c:v>3383.4125702827873</c:v>
                </c:pt>
                <c:pt idx="416">
                  <c:v>3391.8273887511009</c:v>
                </c:pt>
                <c:pt idx="417">
                  <c:v>3398.9530672229816</c:v>
                </c:pt>
                <c:pt idx="418">
                  <c:v>3405.4447528659057</c:v>
                </c:pt>
                <c:pt idx="419">
                  <c:v>3413.0628623943558</c:v>
                </c:pt>
                <c:pt idx="420">
                  <c:v>3421.0197479955846</c:v>
                </c:pt>
                <c:pt idx="421">
                  <c:v>3430.4829435357947</c:v>
                </c:pt>
                <c:pt idx="422">
                  <c:v>3439.3515039693862</c:v>
                </c:pt>
                <c:pt idx="423">
                  <c:v>3447.125389453759</c:v>
                </c:pt>
                <c:pt idx="424">
                  <c:v>3456.5121405597788</c:v>
                </c:pt>
                <c:pt idx="425">
                  <c:v>3465.2155943258531</c:v>
                </c:pt>
                <c:pt idx="426">
                  <c:v>3473.7932624008217</c:v>
                </c:pt>
                <c:pt idx="427">
                  <c:v>3485.1598900551312</c:v>
                </c:pt>
                <c:pt idx="428">
                  <c:v>3493.3467052446877</c:v>
                </c:pt>
                <c:pt idx="429">
                  <c:v>3503.678695206062</c:v>
                </c:pt>
                <c:pt idx="430">
                  <c:v>3510.8459111627594</c:v>
                </c:pt>
                <c:pt idx="431">
                  <c:v>3519.7633515186581</c:v>
                </c:pt>
                <c:pt idx="432">
                  <c:v>3529.3719981322502</c:v>
                </c:pt>
                <c:pt idx="433">
                  <c:v>3536.8169145115321</c:v>
                </c:pt>
                <c:pt idx="434">
                  <c:v>3547.8833698377225</c:v>
                </c:pt>
                <c:pt idx="435">
                  <c:v>3555.9912981837151</c:v>
                </c:pt>
                <c:pt idx="436">
                  <c:v>3562.8542426866452</c:v>
                </c:pt>
                <c:pt idx="437">
                  <c:v>3571.4162426186522</c:v>
                </c:pt>
                <c:pt idx="438">
                  <c:v>3577.0740634005865</c:v>
                </c:pt>
                <c:pt idx="439">
                  <c:v>3585.6392268003174</c:v>
                </c:pt>
                <c:pt idx="440">
                  <c:v>3594.4373078659974</c:v>
                </c:pt>
                <c:pt idx="441">
                  <c:v>3602.7630217052274</c:v>
                </c:pt>
                <c:pt idx="442">
                  <c:v>3611.6366601068435</c:v>
                </c:pt>
                <c:pt idx="443">
                  <c:v>3620.9044707518501</c:v>
                </c:pt>
                <c:pt idx="444">
                  <c:v>3629.2726713371785</c:v>
                </c:pt>
                <c:pt idx="445">
                  <c:v>3638.2134051542853</c:v>
                </c:pt>
                <c:pt idx="446">
                  <c:v>3647.9213874154143</c:v>
                </c:pt>
                <c:pt idx="447">
                  <c:v>3655.9601773848399</c:v>
                </c:pt>
                <c:pt idx="448">
                  <c:v>3664.2715865951927</c:v>
                </c:pt>
                <c:pt idx="449">
                  <c:v>3673.7455995620494</c:v>
                </c:pt>
                <c:pt idx="450">
                  <c:v>3682.3989647037674</c:v>
                </c:pt>
                <c:pt idx="451">
                  <c:v>3691.9173646200943</c:v>
                </c:pt>
                <c:pt idx="452">
                  <c:v>3699.7298672835473</c:v>
                </c:pt>
                <c:pt idx="453">
                  <c:v>3706.0425947851663</c:v>
                </c:pt>
                <c:pt idx="454">
                  <c:v>3713.1404070367739</c:v>
                </c:pt>
                <c:pt idx="455">
                  <c:v>3720.7293746813239</c:v>
                </c:pt>
                <c:pt idx="456">
                  <c:v>3729.6302730142233</c:v>
                </c:pt>
                <c:pt idx="457">
                  <c:v>3739.4323270269324</c:v>
                </c:pt>
                <c:pt idx="458">
                  <c:v>3749.8197550306531</c:v>
                </c:pt>
                <c:pt idx="459">
                  <c:v>3757.589671553701</c:v>
                </c:pt>
                <c:pt idx="460">
                  <c:v>3763.4765020887621</c:v>
                </c:pt>
                <c:pt idx="461">
                  <c:v>3770.6372815420827</c:v>
                </c:pt>
                <c:pt idx="462">
                  <c:v>3778.3908146827871</c:v>
                </c:pt>
                <c:pt idx="463">
                  <c:v>3787.6441161238517</c:v>
                </c:pt>
                <c:pt idx="464">
                  <c:v>3796.3965752598456</c:v>
                </c:pt>
                <c:pt idx="465">
                  <c:v>3803.4207355896428</c:v>
                </c:pt>
                <c:pt idx="466">
                  <c:v>3811.3747718951649</c:v>
                </c:pt>
                <c:pt idx="467">
                  <c:v>3817.9483977544423</c:v>
                </c:pt>
                <c:pt idx="468">
                  <c:v>3824.5028041493997</c:v>
                </c:pt>
                <c:pt idx="469">
                  <c:v>3831.5790000869456</c:v>
                </c:pt>
                <c:pt idx="470">
                  <c:v>3839.118182563589</c:v>
                </c:pt>
                <c:pt idx="471">
                  <c:v>3846.4516208440355</c:v>
                </c:pt>
                <c:pt idx="472">
                  <c:v>3853.0076401848582</c:v>
                </c:pt>
                <c:pt idx="473">
                  <c:v>3860.9150937145178</c:v>
                </c:pt>
                <c:pt idx="474">
                  <c:v>3869.2444793419063</c:v>
                </c:pt>
                <c:pt idx="475">
                  <c:v>3877.7462151926038</c:v>
                </c:pt>
                <c:pt idx="476">
                  <c:v>3886.2536713034201</c:v>
                </c:pt>
                <c:pt idx="477">
                  <c:v>3894.8865229763933</c:v>
                </c:pt>
                <c:pt idx="478">
                  <c:v>3901.8619336845054</c:v>
                </c:pt>
                <c:pt idx="479">
                  <c:v>3911.5907988919198</c:v>
                </c:pt>
                <c:pt idx="480">
                  <c:v>3919.7368827679238</c:v>
                </c:pt>
                <c:pt idx="481">
                  <c:v>3928.0921201227102</c:v>
                </c:pt>
                <c:pt idx="482">
                  <c:v>3936.8571446190003</c:v>
                </c:pt>
                <c:pt idx="483">
                  <c:v>3944.8207241942746</c:v>
                </c:pt>
                <c:pt idx="484">
                  <c:v>3952.5359915260619</c:v>
                </c:pt>
                <c:pt idx="485">
                  <c:v>3961.2462790151922</c:v>
                </c:pt>
                <c:pt idx="486">
                  <c:v>3968.2458205078592</c:v>
                </c:pt>
                <c:pt idx="487">
                  <c:v>3975.0941617359458</c:v>
                </c:pt>
                <c:pt idx="488">
                  <c:v>3982.8635094647761</c:v>
                </c:pt>
                <c:pt idx="489">
                  <c:v>3989.0382375255949</c:v>
                </c:pt>
                <c:pt idx="490">
                  <c:v>3996.5402075029356</c:v>
                </c:pt>
                <c:pt idx="491">
                  <c:v>4003.3442165809611</c:v>
                </c:pt>
                <c:pt idx="492">
                  <c:v>4009.9192690928353</c:v>
                </c:pt>
                <c:pt idx="493">
                  <c:v>4016.2355489756383</c:v>
                </c:pt>
                <c:pt idx="494">
                  <c:v>4021.88382542213</c:v>
                </c:pt>
                <c:pt idx="495">
                  <c:v>4028.211514658587</c:v>
                </c:pt>
                <c:pt idx="496">
                  <c:v>4035.1734378233996</c:v>
                </c:pt>
                <c:pt idx="497">
                  <c:v>4042.9972413210116</c:v>
                </c:pt>
                <c:pt idx="498">
                  <c:v>4050.6194154681957</c:v>
                </c:pt>
                <c:pt idx="499">
                  <c:v>4059.8605591965952</c:v>
                </c:pt>
                <c:pt idx="500">
                  <c:v>4068.1557468316632</c:v>
                </c:pt>
                <c:pt idx="501">
                  <c:v>4075.6282101186384</c:v>
                </c:pt>
                <c:pt idx="502">
                  <c:v>4084.3189047381738</c:v>
                </c:pt>
                <c:pt idx="503">
                  <c:v>4092.1025933358178</c:v>
                </c:pt>
                <c:pt idx="504">
                  <c:v>4099.5152043722546</c:v>
                </c:pt>
                <c:pt idx="505">
                  <c:v>4107.6049328446852</c:v>
                </c:pt>
                <c:pt idx="506">
                  <c:v>4114.6733463246837</c:v>
                </c:pt>
                <c:pt idx="507">
                  <c:v>4121.314490737187</c:v>
                </c:pt>
                <c:pt idx="508">
                  <c:v>4127.9149137891718</c:v>
                </c:pt>
                <c:pt idx="509">
                  <c:v>4134.4593581530507</c:v>
                </c:pt>
                <c:pt idx="510">
                  <c:v>4141.9485165149754</c:v>
                </c:pt>
                <c:pt idx="511">
                  <c:v>4150.3095582614242</c:v>
                </c:pt>
                <c:pt idx="512">
                  <c:v>4156.8642478734264</c:v>
                </c:pt>
                <c:pt idx="513">
                  <c:v>4164.9083981143231</c:v>
                </c:pt>
                <c:pt idx="514">
                  <c:v>4172.261566031224</c:v>
                </c:pt>
                <c:pt idx="515">
                  <c:v>4179.9560453630056</c:v>
                </c:pt>
                <c:pt idx="516">
                  <c:v>4188.8375509530997</c:v>
                </c:pt>
                <c:pt idx="517">
                  <c:v>4196.9555573089228</c:v>
                </c:pt>
                <c:pt idx="518">
                  <c:v>4206.372422656359</c:v>
                </c:pt>
                <c:pt idx="519">
                  <c:v>4216.0901420941191</c:v>
                </c:pt>
                <c:pt idx="520">
                  <c:v>4223.1495316218607</c:v>
                </c:pt>
                <c:pt idx="521">
                  <c:v>4231.4865742325273</c:v>
                </c:pt>
                <c:pt idx="522">
                  <c:v>4237.7124498401818</c:v>
                </c:pt>
                <c:pt idx="523">
                  <c:v>4244.7291909391188</c:v>
                </c:pt>
                <c:pt idx="524">
                  <c:v>4252.9666806590421</c:v>
                </c:pt>
                <c:pt idx="525">
                  <c:v>4259.4161084801626</c:v>
                </c:pt>
                <c:pt idx="526">
                  <c:v>4268.6226546967227</c:v>
                </c:pt>
                <c:pt idx="527">
                  <c:v>4275.4216177470907</c:v>
                </c:pt>
                <c:pt idx="528">
                  <c:v>4283.1190590973047</c:v>
                </c:pt>
                <c:pt idx="529">
                  <c:v>4291.5029206695117</c:v>
                </c:pt>
                <c:pt idx="530">
                  <c:v>4301.4405360156097</c:v>
                </c:pt>
                <c:pt idx="531">
                  <c:v>4310.9113550368247</c:v>
                </c:pt>
                <c:pt idx="532">
                  <c:v>4321.0655689774421</c:v>
                </c:pt>
                <c:pt idx="533">
                  <c:v>4329.299231961887</c:v>
                </c:pt>
                <c:pt idx="534">
                  <c:v>4337.4651166004842</c:v>
                </c:pt>
                <c:pt idx="535">
                  <c:v>4345.2593816167482</c:v>
                </c:pt>
                <c:pt idx="536">
                  <c:v>4353.8303508830104</c:v>
                </c:pt>
                <c:pt idx="537">
                  <c:v>4363.9906702346807</c:v>
                </c:pt>
                <c:pt idx="538">
                  <c:v>4374.1018737841669</c:v>
                </c:pt>
                <c:pt idx="539">
                  <c:v>4384.538464481182</c:v>
                </c:pt>
                <c:pt idx="540">
                  <c:v>4394.3167110164413</c:v>
                </c:pt>
                <c:pt idx="541">
                  <c:v>4402.8740392434611</c:v>
                </c:pt>
                <c:pt idx="542">
                  <c:v>4411.946980235949</c:v>
                </c:pt>
                <c:pt idx="543">
                  <c:v>4420.0432353512797</c:v>
                </c:pt>
                <c:pt idx="544">
                  <c:v>4429.0651491876042</c:v>
                </c:pt>
                <c:pt idx="545">
                  <c:v>4437.4678696574738</c:v>
                </c:pt>
                <c:pt idx="546">
                  <c:v>4443.2587414271029</c:v>
                </c:pt>
                <c:pt idx="547">
                  <c:v>4449.2876805107217</c:v>
                </c:pt>
                <c:pt idx="548">
                  <c:v>4457.2855026502793</c:v>
                </c:pt>
                <c:pt idx="549">
                  <c:v>4464.0535831565003</c:v>
                </c:pt>
                <c:pt idx="550">
                  <c:v>4472.5701078187058</c:v>
                </c:pt>
                <c:pt idx="551">
                  <c:v>4481.5214232269018</c:v>
                </c:pt>
                <c:pt idx="552">
                  <c:v>4489.9903241427392</c:v>
                </c:pt>
                <c:pt idx="553">
                  <c:v>4498.1251843084465</c:v>
                </c:pt>
                <c:pt idx="554">
                  <c:v>4505.6511318811263</c:v>
                </c:pt>
                <c:pt idx="555">
                  <c:v>4513.9690485924257</c:v>
                </c:pt>
                <c:pt idx="556">
                  <c:v>4519.4422808223571</c:v>
                </c:pt>
                <c:pt idx="557">
                  <c:v>4527.0054283468544</c:v>
                </c:pt>
                <c:pt idx="558">
                  <c:v>4535.1892917178848</c:v>
                </c:pt>
                <c:pt idx="559">
                  <c:v>4542.2390713384211</c:v>
                </c:pt>
                <c:pt idx="560">
                  <c:v>4548.5731467960677</c:v>
                </c:pt>
                <c:pt idx="561">
                  <c:v>4554.31017799458</c:v>
                </c:pt>
                <c:pt idx="562">
                  <c:v>4559.9792381648567</c:v>
                </c:pt>
                <c:pt idx="563">
                  <c:v>4566.3437702883975</c:v>
                </c:pt>
                <c:pt idx="564">
                  <c:v>4573.0054561233937</c:v>
                </c:pt>
                <c:pt idx="565">
                  <c:v>4580.1986582258914</c:v>
                </c:pt>
                <c:pt idx="566">
                  <c:v>4587.90653483398</c:v>
                </c:pt>
                <c:pt idx="567">
                  <c:v>4595.8500253501534</c:v>
                </c:pt>
                <c:pt idx="568">
                  <c:v>4601.6624995894399</c:v>
                </c:pt>
                <c:pt idx="569">
                  <c:v>4609.8122140827672</c:v>
                </c:pt>
                <c:pt idx="570">
                  <c:v>4616.404573026155</c:v>
                </c:pt>
                <c:pt idx="571">
                  <c:v>4623.5002922941994</c:v>
                </c:pt>
                <c:pt idx="572">
                  <c:v>4631.0229688990266</c:v>
                </c:pt>
                <c:pt idx="573">
                  <c:v>4638.2139748535847</c:v>
                </c:pt>
                <c:pt idx="574">
                  <c:v>4644.7705964087654</c:v>
                </c:pt>
                <c:pt idx="575">
                  <c:v>4652.659412370549</c:v>
                </c:pt>
                <c:pt idx="576">
                  <c:v>4660.1924731024837</c:v>
                </c:pt>
                <c:pt idx="577">
                  <c:v>4668.1353024950122</c:v>
                </c:pt>
                <c:pt idx="578">
                  <c:v>4676.785317501568</c:v>
                </c:pt>
                <c:pt idx="579">
                  <c:v>4684.6728477201004</c:v>
                </c:pt>
                <c:pt idx="580">
                  <c:v>4693.8592936389941</c:v>
                </c:pt>
                <c:pt idx="581">
                  <c:v>4702.4600770250981</c:v>
                </c:pt>
                <c:pt idx="582">
                  <c:v>4711.4005759468528</c:v>
                </c:pt>
                <c:pt idx="583">
                  <c:v>4719.1443776720589</c:v>
                </c:pt>
                <c:pt idx="584">
                  <c:v>4727.1642476688821</c:v>
                </c:pt>
                <c:pt idx="585">
                  <c:v>4735.9233696554984</c:v>
                </c:pt>
                <c:pt idx="586">
                  <c:v>4744.5215950180818</c:v>
                </c:pt>
                <c:pt idx="587">
                  <c:v>4753.0005662460544</c:v>
                </c:pt>
                <c:pt idx="588">
                  <c:v>4762.0582950304433</c:v>
                </c:pt>
                <c:pt idx="589">
                  <c:v>4770.6060554934484</c:v>
                </c:pt>
                <c:pt idx="590">
                  <c:v>4779.4110656353605</c:v>
                </c:pt>
                <c:pt idx="591">
                  <c:v>4788.1012502865769</c:v>
                </c:pt>
                <c:pt idx="592">
                  <c:v>4796.1810848494033</c:v>
                </c:pt>
                <c:pt idx="593">
                  <c:v>4805.6368372199113</c:v>
                </c:pt>
                <c:pt idx="594">
                  <c:v>4813.4424960275219</c:v>
                </c:pt>
                <c:pt idx="595">
                  <c:v>4822.4922750627211</c:v>
                </c:pt>
                <c:pt idx="596">
                  <c:v>4829.5374568252446</c:v>
                </c:pt>
                <c:pt idx="597">
                  <c:v>4836.5118359948701</c:v>
                </c:pt>
                <c:pt idx="598">
                  <c:v>4844.9626708961659</c:v>
                </c:pt>
                <c:pt idx="599">
                  <c:v>4854.1754027603438</c:v>
                </c:pt>
                <c:pt idx="600">
                  <c:v>4864.8926843341487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65-40B9-A38B-96F1AA686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322120"/>
        <c:axId val="875322440"/>
      </c:scatterChart>
      <c:valAx>
        <c:axId val="875322120"/>
        <c:scaling>
          <c:orientation val="minMax"/>
          <c:max val="650"/>
          <c:min val="0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440"/>
        <c:crosses val="autoZero"/>
        <c:crossBetween val="midCat"/>
      </c:valAx>
      <c:valAx>
        <c:axId val="875322440"/>
        <c:scaling>
          <c:orientation val="minMax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売上急落の再現!$I$15</c:f>
              <c:strCache>
                <c:ptCount val="1"/>
                <c:pt idx="0">
                  <c:v>売上 xt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売上急落の再現!$H$16:$H$66</c:f>
              <c:numCache>
                <c:formatCode>#,##0_);[Red]\(#,##0\)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売上急落の再現!$I$16:$I$66</c:f>
              <c:numCache>
                <c:formatCode>0.00</c:formatCode>
                <c:ptCount val="51"/>
                <c:pt idx="0">
                  <c:v>100</c:v>
                </c:pt>
                <c:pt idx="1">
                  <c:v>96.874219089869968</c:v>
                </c:pt>
                <c:pt idx="2">
                  <c:v>95.47877638573263</c:v>
                </c:pt>
                <c:pt idx="3">
                  <c:v>100.76594616579982</c:v>
                </c:pt>
                <c:pt idx="4">
                  <c:v>89.574790374820793</c:v>
                </c:pt>
                <c:pt idx="5">
                  <c:v>92.684251712360179</c:v>
                </c:pt>
                <c:pt idx="6">
                  <c:v>90.822345510517025</c:v>
                </c:pt>
                <c:pt idx="7">
                  <c:v>91.304825070716603</c:v>
                </c:pt>
                <c:pt idx="8">
                  <c:v>96.041491910235436</c:v>
                </c:pt>
                <c:pt idx="9">
                  <c:v>92.325499481895207</c:v>
                </c:pt>
                <c:pt idx="10">
                  <c:v>53.092949533705692</c:v>
                </c:pt>
                <c:pt idx="11">
                  <c:v>27.783654580335124</c:v>
                </c:pt>
                <c:pt idx="12">
                  <c:v>15.005289122301612</c:v>
                </c:pt>
                <c:pt idx="13">
                  <c:v>13.504760210071453</c:v>
                </c:pt>
                <c:pt idx="14">
                  <c:v>24.587540737036051</c:v>
                </c:pt>
                <c:pt idx="15">
                  <c:v>35.584143827543329</c:v>
                </c:pt>
                <c:pt idx="16">
                  <c:v>36.62673114068312</c:v>
                </c:pt>
                <c:pt idx="17">
                  <c:v>43.209169996248384</c:v>
                </c:pt>
                <c:pt idx="18">
                  <c:v>49.984937302083964</c:v>
                </c:pt>
                <c:pt idx="19">
                  <c:v>50.32155186710132</c:v>
                </c:pt>
                <c:pt idx="20">
                  <c:v>48.510886923704255</c:v>
                </c:pt>
                <c:pt idx="21">
                  <c:v>52.448874157032456</c:v>
                </c:pt>
                <c:pt idx="22">
                  <c:v>62.818387712397517</c:v>
                </c:pt>
                <c:pt idx="23">
                  <c:v>67.619276803375428</c:v>
                </c:pt>
                <c:pt idx="24">
                  <c:v>69.690407007333931</c:v>
                </c:pt>
                <c:pt idx="25">
                  <c:v>62.606304871136338</c:v>
                </c:pt>
                <c:pt idx="26">
                  <c:v>63.256763773278976</c:v>
                </c:pt>
                <c:pt idx="27">
                  <c:v>68.380746567749739</c:v>
                </c:pt>
                <c:pt idx="28">
                  <c:v>76.781973757219276</c:v>
                </c:pt>
                <c:pt idx="29">
                  <c:v>76.96250757454419</c:v>
                </c:pt>
                <c:pt idx="30">
                  <c:v>77.516861208614543</c:v>
                </c:pt>
                <c:pt idx="31">
                  <c:v>77.786290445747227</c:v>
                </c:pt>
                <c:pt idx="32">
                  <c:v>73.924487140519929</c:v>
                </c:pt>
                <c:pt idx="33">
                  <c:v>74.345444396967437</c:v>
                </c:pt>
                <c:pt idx="34">
                  <c:v>79.194692900518902</c:v>
                </c:pt>
                <c:pt idx="35">
                  <c:v>85.191087962403998</c:v>
                </c:pt>
                <c:pt idx="36">
                  <c:v>88.08553747309729</c:v>
                </c:pt>
                <c:pt idx="37">
                  <c:v>86.893659676952495</c:v>
                </c:pt>
                <c:pt idx="38">
                  <c:v>86.038702399711127</c:v>
                </c:pt>
                <c:pt idx="39">
                  <c:v>93.379670263021836</c:v>
                </c:pt>
                <c:pt idx="40">
                  <c:v>92.528828549562135</c:v>
                </c:pt>
                <c:pt idx="41">
                  <c:v>92.133289843895312</c:v>
                </c:pt>
                <c:pt idx="42">
                  <c:v>93.623278394719478</c:v>
                </c:pt>
                <c:pt idx="43">
                  <c:v>92.592498475313604</c:v>
                </c:pt>
                <c:pt idx="44">
                  <c:v>89.589071363701052</c:v>
                </c:pt>
                <c:pt idx="45">
                  <c:v>85.221310894358894</c:v>
                </c:pt>
                <c:pt idx="46">
                  <c:v>87.932880075782549</c:v>
                </c:pt>
                <c:pt idx="47">
                  <c:v>85.775286734177897</c:v>
                </c:pt>
                <c:pt idx="48">
                  <c:v>90.138697236296039</c:v>
                </c:pt>
                <c:pt idx="49">
                  <c:v>96.124900950925081</c:v>
                </c:pt>
                <c:pt idx="50">
                  <c:v>86.888673088517592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C7-4CF8-B366-7F6CCFCD5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257992"/>
        <c:axId val="768257672"/>
      </c:scatterChart>
      <c:valAx>
        <c:axId val="768257992"/>
        <c:scaling>
          <c:orientation val="minMax"/>
          <c:max val="55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672"/>
        <c:crosses val="autoZero"/>
        <c:crossBetween val="midCat"/>
      </c:valAx>
      <c:valAx>
        <c:axId val="768257672"/>
        <c:scaling>
          <c:orientation val="minMax"/>
          <c:max val="22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AR(1)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一覧!$C$15</c:f>
              <c:strCache>
                <c:ptCount val="1"/>
                <c:pt idx="0">
                  <c:v>AR(1)誤差項なし　x0=1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一覧!$B$16:$B$116</c:f>
              <c:numCache>
                <c:formatCode>#,##0_);[Red]\(#,##0\)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一覧!$C$16:$C$116</c:f>
              <c:numCache>
                <c:formatCode>0.00</c:formatCode>
                <c:ptCount val="101"/>
                <c:pt idx="0">
                  <c:v>1</c:v>
                </c:pt>
                <c:pt idx="1">
                  <c:v>10.9</c:v>
                </c:pt>
                <c:pt idx="2">
                  <c:v>19.810000000000002</c:v>
                </c:pt>
                <c:pt idx="3">
                  <c:v>27.829000000000004</c:v>
                </c:pt>
                <c:pt idx="4">
                  <c:v>35.046100000000003</c:v>
                </c:pt>
                <c:pt idx="5">
                  <c:v>41.541490000000003</c:v>
                </c:pt>
                <c:pt idx="6">
                  <c:v>47.387341000000006</c:v>
                </c:pt>
                <c:pt idx="7">
                  <c:v>52.648606900000004</c:v>
                </c:pt>
                <c:pt idx="8">
                  <c:v>57.383746210000005</c:v>
                </c:pt>
                <c:pt idx="9">
                  <c:v>61.645371589000007</c:v>
                </c:pt>
                <c:pt idx="10">
                  <c:v>65.480834430100003</c:v>
                </c:pt>
                <c:pt idx="11">
                  <c:v>68.932750987090003</c:v>
                </c:pt>
                <c:pt idx="12">
                  <c:v>72.039475888381006</c:v>
                </c:pt>
                <c:pt idx="13">
                  <c:v>74.835528299542901</c:v>
                </c:pt>
                <c:pt idx="14">
                  <c:v>77.351975469588609</c:v>
                </c:pt>
                <c:pt idx="15">
                  <c:v>79.616777922629751</c:v>
                </c:pt>
                <c:pt idx="16">
                  <c:v>81.655100130366776</c:v>
                </c:pt>
                <c:pt idx="17">
                  <c:v>83.489590117330096</c:v>
                </c:pt>
                <c:pt idx="18">
                  <c:v>85.140631105597095</c:v>
                </c:pt>
                <c:pt idx="19">
                  <c:v>86.626567995037391</c:v>
                </c:pt>
                <c:pt idx="20">
                  <c:v>87.963911195533655</c:v>
                </c:pt>
                <c:pt idx="21">
                  <c:v>89.167520075980292</c:v>
                </c:pt>
                <c:pt idx="22">
                  <c:v>90.250768068382271</c:v>
                </c:pt>
                <c:pt idx="23">
                  <c:v>91.225691261544043</c:v>
                </c:pt>
                <c:pt idx="24">
                  <c:v>92.10312213538964</c:v>
                </c:pt>
                <c:pt idx="25">
                  <c:v>92.892809921850684</c:v>
                </c:pt>
                <c:pt idx="26">
                  <c:v>93.603528929665615</c:v>
                </c:pt>
                <c:pt idx="27">
                  <c:v>94.243176036699055</c:v>
                </c:pt>
                <c:pt idx="28">
                  <c:v>94.818858433029149</c:v>
                </c:pt>
                <c:pt idx="29">
                  <c:v>95.33697258972623</c:v>
                </c:pt>
                <c:pt idx="30">
                  <c:v>95.803275330753607</c:v>
                </c:pt>
                <c:pt idx="31">
                  <c:v>96.222947797678245</c:v>
                </c:pt>
                <c:pt idx="32">
                  <c:v>96.600653017910417</c:v>
                </c:pt>
                <c:pt idx="33">
                  <c:v>96.940587716119381</c:v>
                </c:pt>
                <c:pt idx="34">
                  <c:v>97.246528944507446</c:v>
                </c:pt>
                <c:pt idx="35">
                  <c:v>97.521876050056704</c:v>
                </c:pt>
                <c:pt idx="36">
                  <c:v>97.769688445051031</c:v>
                </c:pt>
                <c:pt idx="37">
                  <c:v>97.992719600545925</c:v>
                </c:pt>
                <c:pt idx="38">
                  <c:v>98.193447640491328</c:v>
                </c:pt>
                <c:pt idx="39">
                  <c:v>98.374102876442194</c:v>
                </c:pt>
                <c:pt idx="40">
                  <c:v>98.536692588797976</c:v>
                </c:pt>
                <c:pt idx="41">
                  <c:v>98.683023329918186</c:v>
                </c:pt>
                <c:pt idx="42">
                  <c:v>98.814720996926368</c:v>
                </c:pt>
                <c:pt idx="43">
                  <c:v>98.933248897233739</c:v>
                </c:pt>
                <c:pt idx="44">
                  <c:v>99.039924007510365</c:v>
                </c:pt>
                <c:pt idx="45">
                  <c:v>99.135931606759328</c:v>
                </c:pt>
                <c:pt idx="46">
                  <c:v>99.222338446083398</c:v>
                </c:pt>
                <c:pt idx="47">
                  <c:v>99.300104601475056</c:v>
                </c:pt>
                <c:pt idx="48">
                  <c:v>99.370094141327556</c:v>
                </c:pt>
                <c:pt idx="49">
                  <c:v>99.433084727194796</c:v>
                </c:pt>
                <c:pt idx="50">
                  <c:v>99.489776254475316</c:v>
                </c:pt>
                <c:pt idx="51">
                  <c:v>99.54079862902779</c:v>
                </c:pt>
                <c:pt idx="52">
                  <c:v>99.586718766125017</c:v>
                </c:pt>
                <c:pt idx="53">
                  <c:v>99.628046889512518</c:v>
                </c:pt>
                <c:pt idx="54">
                  <c:v>99.665242200561266</c:v>
                </c:pt>
                <c:pt idx="55">
                  <c:v>99.698717980505137</c:v>
                </c:pt>
                <c:pt idx="56">
                  <c:v>99.728846182454632</c:v>
                </c:pt>
                <c:pt idx="57">
                  <c:v>99.755961564209173</c:v>
                </c:pt>
                <c:pt idx="58">
                  <c:v>99.780365407788253</c:v>
                </c:pt>
                <c:pt idx="59">
                  <c:v>99.802328867009436</c:v>
                </c:pt>
                <c:pt idx="60">
                  <c:v>99.82209598030849</c:v>
                </c:pt>
                <c:pt idx="61">
                  <c:v>99.839886382277641</c:v>
                </c:pt>
                <c:pt idx="62">
                  <c:v>99.855897744049884</c:v>
                </c:pt>
                <c:pt idx="63">
                  <c:v>99.870307969644898</c:v>
                </c:pt>
                <c:pt idx="64">
                  <c:v>99.883277172680408</c:v>
                </c:pt>
                <c:pt idx="65">
                  <c:v>99.894949455412373</c:v>
                </c:pt>
                <c:pt idx="66">
                  <c:v>99.905454509871134</c:v>
                </c:pt>
                <c:pt idx="67">
                  <c:v>99.914909058884021</c:v>
                </c:pt>
                <c:pt idx="68">
                  <c:v>99.923418152995623</c:v>
                </c:pt>
                <c:pt idx="69">
                  <c:v>99.931076337696069</c:v>
                </c:pt>
                <c:pt idx="70">
                  <c:v>99.937968703926458</c:v>
                </c:pt>
                <c:pt idx="71">
                  <c:v>99.944171833533815</c:v>
                </c:pt>
                <c:pt idx="72">
                  <c:v>99.949754650180438</c:v>
                </c:pt>
                <c:pt idx="73">
                  <c:v>99.954779185162394</c:v>
                </c:pt>
                <c:pt idx="74">
                  <c:v>99.95930126664615</c:v>
                </c:pt>
                <c:pt idx="75">
                  <c:v>99.963371139981533</c:v>
                </c:pt>
                <c:pt idx="76">
                  <c:v>99.967034025983381</c:v>
                </c:pt>
                <c:pt idx="77">
                  <c:v>99.970330623385038</c:v>
                </c:pt>
                <c:pt idx="78">
                  <c:v>99.973297561046536</c:v>
                </c:pt>
                <c:pt idx="79">
                  <c:v>99.975967804941888</c:v>
                </c:pt>
                <c:pt idx="80">
                  <c:v>99.978371024447696</c:v>
                </c:pt>
                <c:pt idx="81">
                  <c:v>99.980533922002934</c:v>
                </c:pt>
                <c:pt idx="82">
                  <c:v>99.982480529802643</c:v>
                </c:pt>
                <c:pt idx="83">
                  <c:v>99.984232476822385</c:v>
                </c:pt>
                <c:pt idx="84">
                  <c:v>99.985809229140145</c:v>
                </c:pt>
                <c:pt idx="85">
                  <c:v>99.987228306226129</c:v>
                </c:pt>
                <c:pt idx="86">
                  <c:v>99.988505475603517</c:v>
                </c:pt>
                <c:pt idx="87">
                  <c:v>99.989654928043166</c:v>
                </c:pt>
                <c:pt idx="88">
                  <c:v>99.990689435238849</c:v>
                </c:pt>
                <c:pt idx="89">
                  <c:v>99.991620491714968</c:v>
                </c:pt>
                <c:pt idx="90">
                  <c:v>99.99245844254348</c:v>
                </c:pt>
                <c:pt idx="91">
                  <c:v>99.993212598289134</c:v>
                </c:pt>
                <c:pt idx="92">
                  <c:v>99.993891338460216</c:v>
                </c:pt>
                <c:pt idx="93">
                  <c:v>99.994502204614193</c:v>
                </c:pt>
                <c:pt idx="94">
                  <c:v>99.995051984152781</c:v>
                </c:pt>
                <c:pt idx="95">
                  <c:v>99.995546785737503</c:v>
                </c:pt>
                <c:pt idx="96">
                  <c:v>99.995992107163758</c:v>
                </c:pt>
                <c:pt idx="97">
                  <c:v>99.996392896447389</c:v>
                </c:pt>
                <c:pt idx="98">
                  <c:v>99.996753606802656</c:v>
                </c:pt>
                <c:pt idx="99">
                  <c:v>99.997078246122399</c:v>
                </c:pt>
                <c:pt idx="100">
                  <c:v>99.997370421510155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AC2-46B0-B031-7952D1A02271}"/>
            </c:ext>
          </c:extLst>
        </c:ser>
        <c:ser>
          <c:idx val="1"/>
          <c:order val="1"/>
          <c:tx>
            <c:strRef>
              <c:f>一覧!$D$15</c:f>
              <c:strCache>
                <c:ptCount val="1"/>
                <c:pt idx="0">
                  <c:v>AR(1)誤差項なし x0=200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一覧!$B$16:$B$116</c:f>
              <c:numCache>
                <c:formatCode>#,##0_);[Red]\(#,##0\)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一覧!$D$16:$D$116</c:f>
              <c:numCache>
                <c:formatCode>0.00</c:formatCode>
                <c:ptCount val="101"/>
                <c:pt idx="0">
                  <c:v>200</c:v>
                </c:pt>
                <c:pt idx="1">
                  <c:v>190</c:v>
                </c:pt>
                <c:pt idx="2">
                  <c:v>181</c:v>
                </c:pt>
                <c:pt idx="3">
                  <c:v>172.9</c:v>
                </c:pt>
                <c:pt idx="4">
                  <c:v>165.61</c:v>
                </c:pt>
                <c:pt idx="5">
                  <c:v>159.04900000000001</c:v>
                </c:pt>
                <c:pt idx="6">
                  <c:v>153.14410000000001</c:v>
                </c:pt>
                <c:pt idx="7">
                  <c:v>147.82969</c:v>
                </c:pt>
                <c:pt idx="8">
                  <c:v>143.04672099999999</c:v>
                </c:pt>
                <c:pt idx="9">
                  <c:v>138.74204889999999</c:v>
                </c:pt>
                <c:pt idx="10">
                  <c:v>134.86784401</c:v>
                </c:pt>
                <c:pt idx="11">
                  <c:v>131.381059609</c:v>
                </c:pt>
                <c:pt idx="12">
                  <c:v>128.24295364810001</c:v>
                </c:pt>
                <c:pt idx="13">
                  <c:v>125.41865828329001</c:v>
                </c:pt>
                <c:pt idx="14">
                  <c:v>122.87679245496102</c:v>
                </c:pt>
                <c:pt idx="15">
                  <c:v>120.58911320946493</c:v>
                </c:pt>
                <c:pt idx="16">
                  <c:v>118.53020188851843</c:v>
                </c:pt>
                <c:pt idx="17">
                  <c:v>116.67718169966659</c:v>
                </c:pt>
                <c:pt idx="18">
                  <c:v>115.00946352969993</c:v>
                </c:pt>
                <c:pt idx="19">
                  <c:v>113.50851717672994</c:v>
                </c:pt>
                <c:pt idx="20">
                  <c:v>112.15766545905694</c:v>
                </c:pt>
                <c:pt idx="21">
                  <c:v>110.94189891315125</c:v>
                </c:pt>
                <c:pt idx="22">
                  <c:v>109.84770902183612</c:v>
                </c:pt>
                <c:pt idx="23">
                  <c:v>108.86293811965251</c:v>
                </c:pt>
                <c:pt idx="24">
                  <c:v>107.97664430768727</c:v>
                </c:pt>
                <c:pt idx="25">
                  <c:v>107.17897987691855</c:v>
                </c:pt>
                <c:pt idx="26">
                  <c:v>106.46108188922669</c:v>
                </c:pt>
                <c:pt idx="27">
                  <c:v>105.81497370030402</c:v>
                </c:pt>
                <c:pt idx="28">
                  <c:v>105.23347633027362</c:v>
                </c:pt>
                <c:pt idx="29">
                  <c:v>104.71012869724626</c:v>
                </c:pt>
                <c:pt idx="30">
                  <c:v>104.23911582752164</c:v>
                </c:pt>
                <c:pt idx="31">
                  <c:v>103.81520424476948</c:v>
                </c:pt>
                <c:pt idx="32">
                  <c:v>103.43368382029253</c:v>
                </c:pt>
                <c:pt idx="33">
                  <c:v>103.09031543826327</c:v>
                </c:pt>
                <c:pt idx="34">
                  <c:v>102.78128389443695</c:v>
                </c:pt>
                <c:pt idx="35">
                  <c:v>102.50315550499326</c:v>
                </c:pt>
                <c:pt idx="36">
                  <c:v>102.25283995449394</c:v>
                </c:pt>
                <c:pt idx="37">
                  <c:v>102.02755595904455</c:v>
                </c:pt>
                <c:pt idx="38">
                  <c:v>101.8248003631401</c:v>
                </c:pt>
                <c:pt idx="39">
                  <c:v>101.64232032682609</c:v>
                </c:pt>
                <c:pt idx="40">
                  <c:v>101.47808829414349</c:v>
                </c:pt>
                <c:pt idx="41">
                  <c:v>101.33027946472914</c:v>
                </c:pt>
                <c:pt idx="42">
                  <c:v>101.19725151825624</c:v>
                </c:pt>
                <c:pt idx="43">
                  <c:v>101.07752636643062</c:v>
                </c:pt>
                <c:pt idx="44">
                  <c:v>100.96977372978756</c:v>
                </c:pt>
                <c:pt idx="45">
                  <c:v>100.87279635680881</c:v>
                </c:pt>
                <c:pt idx="46">
                  <c:v>100.78551672112793</c:v>
                </c:pt>
                <c:pt idx="47">
                  <c:v>100.70696504901514</c:v>
                </c:pt>
                <c:pt idx="48">
                  <c:v>100.63626854411363</c:v>
                </c:pt>
                <c:pt idx="49">
                  <c:v>100.57264168970227</c:v>
                </c:pt>
                <c:pt idx="50">
                  <c:v>100.51537752073205</c:v>
                </c:pt>
                <c:pt idx="51">
                  <c:v>100.46383976865884</c:v>
                </c:pt>
                <c:pt idx="52">
                  <c:v>100.41745579179296</c:v>
                </c:pt>
                <c:pt idx="53">
                  <c:v>100.37571021261367</c:v>
                </c:pt>
                <c:pt idx="54">
                  <c:v>100.3381391913523</c:v>
                </c:pt>
                <c:pt idx="55">
                  <c:v>100.30432527221707</c:v>
                </c:pt>
                <c:pt idx="56">
                  <c:v>100.27389274499536</c:v>
                </c:pt>
                <c:pt idx="57">
                  <c:v>100.24650347049582</c:v>
                </c:pt>
                <c:pt idx="58">
                  <c:v>100.22185312344624</c:v>
                </c:pt>
                <c:pt idx="59">
                  <c:v>100.19966781110162</c:v>
                </c:pt>
                <c:pt idx="60">
                  <c:v>100.17970102999146</c:v>
                </c:pt>
                <c:pt idx="61">
                  <c:v>100.16173092699232</c:v>
                </c:pt>
                <c:pt idx="62">
                  <c:v>100.14555783429309</c:v>
                </c:pt>
                <c:pt idx="63">
                  <c:v>100.13100205086378</c:v>
                </c:pt>
                <c:pt idx="64">
                  <c:v>100.11790184577741</c:v>
                </c:pt>
                <c:pt idx="65">
                  <c:v>100.10611166119968</c:v>
                </c:pt>
                <c:pt idx="66">
                  <c:v>100.0955004950797</c:v>
                </c:pt>
                <c:pt idx="67">
                  <c:v>100.08595044557174</c:v>
                </c:pt>
                <c:pt idx="68">
                  <c:v>100.07735540101457</c:v>
                </c:pt>
                <c:pt idx="69">
                  <c:v>100.06961986091312</c:v>
                </c:pt>
                <c:pt idx="70">
                  <c:v>100.06265787482181</c:v>
                </c:pt>
                <c:pt idx="71">
                  <c:v>100.05639208733963</c:v>
                </c:pt>
                <c:pt idx="72">
                  <c:v>100.05075287860566</c:v>
                </c:pt>
                <c:pt idx="73">
                  <c:v>100.0456775907451</c:v>
                </c:pt>
                <c:pt idx="74">
                  <c:v>100.0411098316706</c:v>
                </c:pt>
                <c:pt idx="75">
                  <c:v>100.03699884850354</c:v>
                </c:pt>
                <c:pt idx="76">
                  <c:v>100.03329896365319</c:v>
                </c:pt>
                <c:pt idx="77">
                  <c:v>100.02996906728788</c:v>
                </c:pt>
                <c:pt idx="78">
                  <c:v>100.0269721605591</c:v>
                </c:pt>
                <c:pt idx="79">
                  <c:v>100.02427494450319</c:v>
                </c:pt>
                <c:pt idx="80">
                  <c:v>100.02184745005287</c:v>
                </c:pt>
                <c:pt idx="81">
                  <c:v>100.01966270504759</c:v>
                </c:pt>
                <c:pt idx="82">
                  <c:v>100.01769643454284</c:v>
                </c:pt>
                <c:pt idx="83">
                  <c:v>100.01592679108856</c:v>
                </c:pt>
                <c:pt idx="84">
                  <c:v>100.01433411197971</c:v>
                </c:pt>
                <c:pt idx="85">
                  <c:v>100.01290070078174</c:v>
                </c:pt>
                <c:pt idx="86">
                  <c:v>100.01161063070357</c:v>
                </c:pt>
                <c:pt idx="87">
                  <c:v>100.01044956763322</c:v>
                </c:pt>
                <c:pt idx="88">
                  <c:v>100.00940461086989</c:v>
                </c:pt>
                <c:pt idx="89">
                  <c:v>100.00846414978291</c:v>
                </c:pt>
                <c:pt idx="90">
                  <c:v>100.00761773480463</c:v>
                </c:pt>
                <c:pt idx="91">
                  <c:v>100.00685596132416</c:v>
                </c:pt>
                <c:pt idx="92">
                  <c:v>100.00617036519175</c:v>
                </c:pt>
                <c:pt idx="93">
                  <c:v>100.00555332867258</c:v>
                </c:pt>
                <c:pt idx="94">
                  <c:v>100.00499799580533</c:v>
                </c:pt>
                <c:pt idx="95">
                  <c:v>100.0044981962248</c:v>
                </c:pt>
                <c:pt idx="96">
                  <c:v>100.00404837660233</c:v>
                </c:pt>
                <c:pt idx="97">
                  <c:v>100.0036435389421</c:v>
                </c:pt>
                <c:pt idx="98">
                  <c:v>100.00327918504789</c:v>
                </c:pt>
                <c:pt idx="99">
                  <c:v>100.00295126654311</c:v>
                </c:pt>
                <c:pt idx="100">
                  <c:v>100.0026561398888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AC2-46B0-B031-7952D1A02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257992"/>
        <c:axId val="768257672"/>
      </c:scatterChart>
      <c:valAx>
        <c:axId val="768257992"/>
        <c:scaling>
          <c:orientation val="minMax"/>
          <c:max val="1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8257672"/>
        <c:crosses val="autoZero"/>
        <c:crossBetween val="midCat"/>
      </c:valAx>
      <c:valAx>
        <c:axId val="768257672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82579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ARMA(1,2)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一覧!$N$15</c:f>
              <c:strCache>
                <c:ptCount val="1"/>
                <c:pt idx="0">
                  <c:v>誤差項あり x0=1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一覧!$M$16:$M$116</c:f>
              <c:numCache>
                <c:formatCode>#,##0_);[Red]\(#,##0\)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一覧!$N$16:$N$116</c:f>
              <c:numCache>
                <c:formatCode>0.00</c:formatCode>
                <c:ptCount val="101"/>
                <c:pt idx="0">
                  <c:v>1</c:v>
                </c:pt>
                <c:pt idx="1">
                  <c:v>12.680477621277781</c:v>
                </c:pt>
                <c:pt idx="2">
                  <c:v>20.523859515782142</c:v>
                </c:pt>
                <c:pt idx="3">
                  <c:v>35.778767599935641</c:v>
                </c:pt>
                <c:pt idx="4">
                  <c:v>47.371221505807618</c:v>
                </c:pt>
                <c:pt idx="5">
                  <c:v>48.039963032513597</c:v>
                </c:pt>
                <c:pt idx="6">
                  <c:v>44.890677316840531</c:v>
                </c:pt>
                <c:pt idx="7">
                  <c:v>51.388492052023281</c:v>
                </c:pt>
                <c:pt idx="8">
                  <c:v>60.308977447541615</c:v>
                </c:pt>
                <c:pt idx="9">
                  <c:v>70.56189216247293</c:v>
                </c:pt>
                <c:pt idx="10">
                  <c:v>77.702849703651751</c:v>
                </c:pt>
                <c:pt idx="11">
                  <c:v>76.057279970433882</c:v>
                </c:pt>
                <c:pt idx="12">
                  <c:v>69.634119193629815</c:v>
                </c:pt>
                <c:pt idx="13">
                  <c:v>78.598483300650159</c:v>
                </c:pt>
                <c:pt idx="14">
                  <c:v>95.261517997642656</c:v>
                </c:pt>
                <c:pt idx="15">
                  <c:v>101.51106001078537</c:v>
                </c:pt>
                <c:pt idx="16">
                  <c:v>108.27068410403288</c:v>
                </c:pt>
                <c:pt idx="17">
                  <c:v>114.74024768765337</c:v>
                </c:pt>
                <c:pt idx="18">
                  <c:v>120.0565100564815</c:v>
                </c:pt>
                <c:pt idx="19">
                  <c:v>118.45616690746358</c:v>
                </c:pt>
                <c:pt idx="20">
                  <c:v>105.62804200782061</c:v>
                </c:pt>
                <c:pt idx="21">
                  <c:v>95.591517773622215</c:v>
                </c:pt>
                <c:pt idx="22">
                  <c:v>103.2136084157781</c:v>
                </c:pt>
                <c:pt idx="23">
                  <c:v>111.60422691167469</c:v>
                </c:pt>
                <c:pt idx="24">
                  <c:v>113.43692954527478</c:v>
                </c:pt>
                <c:pt idx="25">
                  <c:v>107.96048238615904</c:v>
                </c:pt>
                <c:pt idx="26">
                  <c:v>101.49266051485925</c:v>
                </c:pt>
                <c:pt idx="27">
                  <c:v>101.59202603825236</c:v>
                </c:pt>
                <c:pt idx="28">
                  <c:v>105.00995487208453</c:v>
                </c:pt>
                <c:pt idx="29">
                  <c:v>109.29107159830029</c:v>
                </c:pt>
                <c:pt idx="30">
                  <c:v>117.92404631630519</c:v>
                </c:pt>
                <c:pt idx="31">
                  <c:v>115.39810298630961</c:v>
                </c:pt>
                <c:pt idx="32">
                  <c:v>113.49904858251281</c:v>
                </c:pt>
                <c:pt idx="33">
                  <c:v>110.26862241403056</c:v>
                </c:pt>
                <c:pt idx="34">
                  <c:v>118.2801738586428</c:v>
                </c:pt>
                <c:pt idx="35">
                  <c:v>118.95502604865057</c:v>
                </c:pt>
                <c:pt idx="36">
                  <c:v>100.35881769362179</c:v>
                </c:pt>
                <c:pt idx="37">
                  <c:v>90.979479470001991</c:v>
                </c:pt>
                <c:pt idx="38">
                  <c:v>91.517592132328531</c:v>
                </c:pt>
                <c:pt idx="39">
                  <c:v>84.698682104112649</c:v>
                </c:pt>
                <c:pt idx="40">
                  <c:v>77.546600516710697</c:v>
                </c:pt>
                <c:pt idx="41">
                  <c:v>72.568762611634071</c:v>
                </c:pt>
                <c:pt idx="42">
                  <c:v>63.975241300074359</c:v>
                </c:pt>
                <c:pt idx="43">
                  <c:v>57.677337758497643</c:v>
                </c:pt>
                <c:pt idx="44">
                  <c:v>48.192753993325354</c:v>
                </c:pt>
                <c:pt idx="45">
                  <c:v>47.485834712629341</c:v>
                </c:pt>
                <c:pt idx="46">
                  <c:v>57.595119078106237</c:v>
                </c:pt>
                <c:pt idx="47">
                  <c:v>63.165696557440491</c:v>
                </c:pt>
                <c:pt idx="48">
                  <c:v>63.197884573993079</c:v>
                </c:pt>
                <c:pt idx="49">
                  <c:v>57.1339834412939</c:v>
                </c:pt>
                <c:pt idx="50">
                  <c:v>56.457960326606511</c:v>
                </c:pt>
                <c:pt idx="51">
                  <c:v>56.005171197387682</c:v>
                </c:pt>
                <c:pt idx="52">
                  <c:v>51.621700235860573</c:v>
                </c:pt>
                <c:pt idx="53">
                  <c:v>53.972041732907961</c:v>
                </c:pt>
                <c:pt idx="54">
                  <c:v>52.430981769511646</c:v>
                </c:pt>
                <c:pt idx="55">
                  <c:v>54.641134498630699</c:v>
                </c:pt>
                <c:pt idx="56">
                  <c:v>48.336030198503337</c:v>
                </c:pt>
                <c:pt idx="57">
                  <c:v>43.772052154329003</c:v>
                </c:pt>
                <c:pt idx="58">
                  <c:v>42.457197900879656</c:v>
                </c:pt>
                <c:pt idx="59">
                  <c:v>54.361331723520472</c:v>
                </c:pt>
                <c:pt idx="60">
                  <c:v>60.107738160837052</c:v>
                </c:pt>
                <c:pt idx="61">
                  <c:v>48.836979265414463</c:v>
                </c:pt>
                <c:pt idx="62">
                  <c:v>46.095340593787952</c:v>
                </c:pt>
                <c:pt idx="63">
                  <c:v>55.003405003075343</c:v>
                </c:pt>
                <c:pt idx="64">
                  <c:v>63.782377872982757</c:v>
                </c:pt>
                <c:pt idx="65">
                  <c:v>71.938296976373707</c:v>
                </c:pt>
                <c:pt idx="66">
                  <c:v>73.307323477524747</c:v>
                </c:pt>
                <c:pt idx="67">
                  <c:v>68.576301820115148</c:v>
                </c:pt>
                <c:pt idx="68">
                  <c:v>58.88283121089507</c:v>
                </c:pt>
                <c:pt idx="69">
                  <c:v>59.7784839979456</c:v>
                </c:pt>
                <c:pt idx="70">
                  <c:v>63.582815101255122</c:v>
                </c:pt>
                <c:pt idx="71">
                  <c:v>67.098826646342403</c:v>
                </c:pt>
                <c:pt idx="72">
                  <c:v>68.348616260203372</c:v>
                </c:pt>
                <c:pt idx="73">
                  <c:v>79.510787731755173</c:v>
                </c:pt>
                <c:pt idx="74">
                  <c:v>86.506569565424073</c:v>
                </c:pt>
                <c:pt idx="75">
                  <c:v>88.888313825877759</c:v>
                </c:pt>
                <c:pt idx="76">
                  <c:v>86.122373294224573</c:v>
                </c:pt>
                <c:pt idx="77">
                  <c:v>88.277744384568678</c:v>
                </c:pt>
                <c:pt idx="78">
                  <c:v>89.52385494392199</c:v>
                </c:pt>
                <c:pt idx="79">
                  <c:v>80.966895492086536</c:v>
                </c:pt>
                <c:pt idx="80">
                  <c:v>78.405858987115408</c:v>
                </c:pt>
                <c:pt idx="81">
                  <c:v>76.423983117141248</c:v>
                </c:pt>
                <c:pt idx="82">
                  <c:v>68.991152938844763</c:v>
                </c:pt>
                <c:pt idx="83">
                  <c:v>70.571459046965344</c:v>
                </c:pt>
                <c:pt idx="84">
                  <c:v>81.767548928279197</c:v>
                </c:pt>
                <c:pt idx="85">
                  <c:v>86.474264546992458</c:v>
                </c:pt>
                <c:pt idx="86">
                  <c:v>83.355543878216423</c:v>
                </c:pt>
                <c:pt idx="87">
                  <c:v>79.402258963113951</c:v>
                </c:pt>
                <c:pt idx="88">
                  <c:v>72.401365753461249</c:v>
                </c:pt>
                <c:pt idx="89">
                  <c:v>71.721683466943546</c:v>
                </c:pt>
                <c:pt idx="90">
                  <c:v>74.769571788520452</c:v>
                </c:pt>
                <c:pt idx="91">
                  <c:v>77.835276122337433</c:v>
                </c:pt>
                <c:pt idx="92">
                  <c:v>88.522817207794986</c:v>
                </c:pt>
                <c:pt idx="93">
                  <c:v>94.215018622335492</c:v>
                </c:pt>
                <c:pt idx="94">
                  <c:v>90.747971353650598</c:v>
                </c:pt>
                <c:pt idx="95">
                  <c:v>92.55924636684567</c:v>
                </c:pt>
                <c:pt idx="96">
                  <c:v>93.502534807441549</c:v>
                </c:pt>
                <c:pt idx="97">
                  <c:v>87.903825863757802</c:v>
                </c:pt>
                <c:pt idx="98">
                  <c:v>88.298315382177634</c:v>
                </c:pt>
                <c:pt idx="99">
                  <c:v>84.987979865170288</c:v>
                </c:pt>
                <c:pt idx="100">
                  <c:v>81.986502378327941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06-4AC1-BE7E-8B7E8C491B96}"/>
            </c:ext>
          </c:extLst>
        </c:ser>
        <c:ser>
          <c:idx val="1"/>
          <c:order val="1"/>
          <c:tx>
            <c:strRef>
              <c:f>一覧!$O$15</c:f>
              <c:strCache>
                <c:ptCount val="1"/>
                <c:pt idx="0">
                  <c:v>誤差項あり x0=200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一覧!$M$16:$M$116</c:f>
              <c:numCache>
                <c:formatCode>#,##0_);[Red]\(#,##0\)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一覧!$O$16:$O$116</c:f>
              <c:numCache>
                <c:formatCode>0.00</c:formatCode>
                <c:ptCount val="101"/>
                <c:pt idx="0">
                  <c:v>200</c:v>
                </c:pt>
                <c:pt idx="1">
                  <c:v>191.78047762127778</c:v>
                </c:pt>
                <c:pt idx="2">
                  <c:v>181.71385951578216</c:v>
                </c:pt>
                <c:pt idx="3">
                  <c:v>180.84976759993569</c:v>
                </c:pt>
                <c:pt idx="4">
                  <c:v>177.93512150580767</c:v>
                </c:pt>
                <c:pt idx="5">
                  <c:v>165.54747303251364</c:v>
                </c:pt>
                <c:pt idx="6">
                  <c:v>150.64743631684058</c:v>
                </c:pt>
                <c:pt idx="7">
                  <c:v>146.56957515202333</c:v>
                </c:pt>
                <c:pt idx="8">
                  <c:v>145.97195223754167</c:v>
                </c:pt>
                <c:pt idx="9">
                  <c:v>147.65856947347297</c:v>
                </c:pt>
                <c:pt idx="10">
                  <c:v>147.08985928355179</c:v>
                </c:pt>
                <c:pt idx="11">
                  <c:v>138.50558859234391</c:v>
                </c:pt>
                <c:pt idx="12">
                  <c:v>125.83759695334885</c:v>
                </c:pt>
                <c:pt idx="13">
                  <c:v>129.18161328439729</c:v>
                </c:pt>
                <c:pt idx="14">
                  <c:v>140.78633498301505</c:v>
                </c:pt>
                <c:pt idx="15">
                  <c:v>142.48339529762052</c:v>
                </c:pt>
                <c:pt idx="16">
                  <c:v>145.14578586218451</c:v>
                </c:pt>
                <c:pt idx="17">
                  <c:v>147.92783926998982</c:v>
                </c:pt>
                <c:pt idx="18">
                  <c:v>149.92534248058433</c:v>
                </c:pt>
                <c:pt idx="19">
                  <c:v>145.33811608915613</c:v>
                </c:pt>
                <c:pt idx="20">
                  <c:v>129.82179627134389</c:v>
                </c:pt>
                <c:pt idx="21">
                  <c:v>117.36589661079316</c:v>
                </c:pt>
                <c:pt idx="22">
                  <c:v>122.81054936923195</c:v>
                </c:pt>
                <c:pt idx="23">
                  <c:v>129.24147376978317</c:v>
                </c:pt>
                <c:pt idx="24">
                  <c:v>129.31045171757242</c:v>
                </c:pt>
                <c:pt idx="25">
                  <c:v>122.24665234122693</c:v>
                </c:pt>
                <c:pt idx="26">
                  <c:v>114.35021347442034</c:v>
                </c:pt>
                <c:pt idx="27">
                  <c:v>113.16382370185734</c:v>
                </c:pt>
                <c:pt idx="28">
                  <c:v>115.42457276932902</c:v>
                </c:pt>
                <c:pt idx="29">
                  <c:v>118.66422770582034</c:v>
                </c:pt>
                <c:pt idx="30">
                  <c:v>126.35988681307323</c:v>
                </c:pt>
                <c:pt idx="31">
                  <c:v>122.99035943340084</c:v>
                </c:pt>
                <c:pt idx="32">
                  <c:v>120.33207938489491</c:v>
                </c:pt>
                <c:pt idx="33">
                  <c:v>116.41835013617445</c:v>
                </c:pt>
                <c:pt idx="34">
                  <c:v>123.8149288085723</c:v>
                </c:pt>
                <c:pt idx="35">
                  <c:v>123.93630550358712</c:v>
                </c:pt>
                <c:pt idx="36">
                  <c:v>104.84196920306469</c:v>
                </c:pt>
                <c:pt idx="37">
                  <c:v>95.0143158285006</c:v>
                </c:pt>
                <c:pt idx="38">
                  <c:v>95.148944854977273</c:v>
                </c:pt>
                <c:pt idx="39">
                  <c:v>87.966899554496521</c:v>
                </c:pt>
                <c:pt idx="40">
                  <c:v>80.487996222056182</c:v>
                </c:pt>
                <c:pt idx="41">
                  <c:v>75.216018746445002</c:v>
                </c:pt>
                <c:pt idx="42">
                  <c:v>66.357771821404185</c:v>
                </c:pt>
                <c:pt idx="43">
                  <c:v>59.82161522769448</c:v>
                </c:pt>
                <c:pt idx="44">
                  <c:v>50.122603715602509</c:v>
                </c:pt>
                <c:pt idx="45">
                  <c:v>49.222699462678776</c:v>
                </c:pt>
                <c:pt idx="46">
                  <c:v>59.158297353150729</c:v>
                </c:pt>
                <c:pt idx="47">
                  <c:v>64.572557004980538</c:v>
                </c:pt>
                <c:pt idx="48">
                  <c:v>64.464058976779114</c:v>
                </c:pt>
                <c:pt idx="49">
                  <c:v>58.273540403801313</c:v>
                </c:pt>
                <c:pt idx="50">
                  <c:v>57.483561592863182</c:v>
                </c:pt>
                <c:pt idx="51">
                  <c:v>56.928212337018685</c:v>
                </c:pt>
                <c:pt idx="52">
                  <c:v>52.452437261528473</c:v>
                </c:pt>
                <c:pt idx="53">
                  <c:v>54.719705056009076</c:v>
                </c:pt>
                <c:pt idx="54">
                  <c:v>53.103878760302649</c:v>
                </c:pt>
                <c:pt idx="55">
                  <c:v>55.246741790342604</c:v>
                </c:pt>
                <c:pt idx="56">
                  <c:v>48.881076761044056</c:v>
                </c:pt>
                <c:pt idx="57">
                  <c:v>44.262594060615655</c:v>
                </c:pt>
                <c:pt idx="58">
                  <c:v>42.898685616537648</c:v>
                </c:pt>
                <c:pt idx="59">
                  <c:v>54.75867066761267</c:v>
                </c:pt>
                <c:pt idx="60">
                  <c:v>60.465343210520025</c:v>
                </c:pt>
                <c:pt idx="61">
                  <c:v>49.158823810129142</c:v>
                </c:pt>
                <c:pt idx="62">
                  <c:v>46.385000684031162</c:v>
                </c:pt>
                <c:pt idx="63">
                  <c:v>55.26409908429423</c:v>
                </c:pt>
                <c:pt idx="64">
                  <c:v>64.017002546079752</c:v>
                </c:pt>
                <c:pt idx="65">
                  <c:v>72.14945918216101</c:v>
                </c:pt>
                <c:pt idx="66">
                  <c:v>73.497369462733317</c:v>
                </c:pt>
                <c:pt idx="67">
                  <c:v>68.747343206802867</c:v>
                </c:pt>
                <c:pt idx="68">
                  <c:v>59.036768458914004</c:v>
                </c:pt>
                <c:pt idx="69">
                  <c:v>59.917027521162638</c:v>
                </c:pt>
                <c:pt idx="70">
                  <c:v>63.707504272150459</c:v>
                </c:pt>
                <c:pt idx="71">
                  <c:v>67.211046900148204</c:v>
                </c:pt>
                <c:pt idx="72">
                  <c:v>68.449614488628598</c:v>
                </c:pt>
                <c:pt idx="73">
                  <c:v>79.601686137337865</c:v>
                </c:pt>
                <c:pt idx="74">
                  <c:v>86.58837813044849</c:v>
                </c:pt>
                <c:pt idx="75">
                  <c:v>88.961941534399742</c:v>
                </c:pt>
                <c:pt idx="76">
                  <c:v>86.188638231894345</c:v>
                </c:pt>
                <c:pt idx="77">
                  <c:v>88.337382828471476</c:v>
                </c:pt>
                <c:pt idx="78">
                  <c:v>89.577529543434508</c:v>
                </c:pt>
                <c:pt idx="79">
                  <c:v>81.01520263164781</c:v>
                </c:pt>
                <c:pt idx="80">
                  <c:v>78.449335412720558</c:v>
                </c:pt>
                <c:pt idx="81">
                  <c:v>76.463111900185879</c:v>
                </c:pt>
                <c:pt idx="82">
                  <c:v>69.026368843584933</c:v>
                </c:pt>
                <c:pt idx="83">
                  <c:v>70.603153361231492</c:v>
                </c:pt>
                <c:pt idx="84">
                  <c:v>81.796073811118745</c:v>
                </c:pt>
                <c:pt idx="85">
                  <c:v>86.499936941548043</c:v>
                </c:pt>
                <c:pt idx="86">
                  <c:v>83.378649033316449</c:v>
                </c:pt>
                <c:pt idx="87">
                  <c:v>79.423053602703973</c:v>
                </c:pt>
                <c:pt idx="88">
                  <c:v>72.420080929092251</c:v>
                </c:pt>
                <c:pt idx="89">
                  <c:v>71.738527125011458</c:v>
                </c:pt>
                <c:pt idx="90">
                  <c:v>74.784731080781569</c:v>
                </c:pt>
                <c:pt idx="91">
                  <c:v>77.848919485372448</c:v>
                </c:pt>
                <c:pt idx="92">
                  <c:v>88.535096234526506</c:v>
                </c:pt>
                <c:pt idx="93">
                  <c:v>94.226069746393861</c:v>
                </c:pt>
                <c:pt idx="94">
                  <c:v>90.757917365303129</c:v>
                </c:pt>
                <c:pt idx="95">
                  <c:v>92.568197777332955</c:v>
                </c:pt>
                <c:pt idx="96">
                  <c:v>93.510591076880104</c:v>
                </c:pt>
                <c:pt idx="97">
                  <c:v>87.911076506252513</c:v>
                </c:pt>
                <c:pt idx="98">
                  <c:v>88.304840960422879</c:v>
                </c:pt>
                <c:pt idx="99">
                  <c:v>84.993852885591011</c:v>
                </c:pt>
                <c:pt idx="100">
                  <c:v>81.9917880967066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B06-4AC1-BE7E-8B7E8C491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257992"/>
        <c:axId val="768257672"/>
      </c:scatterChart>
      <c:valAx>
        <c:axId val="768257992"/>
        <c:scaling>
          <c:orientation val="minMax"/>
          <c:max val="1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8257672"/>
        <c:crosses val="autoZero"/>
        <c:crossBetween val="midCat"/>
      </c:valAx>
      <c:valAx>
        <c:axId val="768257672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82579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ARMA(1,1)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一覧!$I$15</c:f>
              <c:strCache>
                <c:ptCount val="1"/>
                <c:pt idx="0">
                  <c:v>誤差項あり x0=1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一覧!$H$16:$H$116</c:f>
              <c:numCache>
                <c:formatCode>#,##0_);[Red]\(#,##0\)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一覧!$I$16:$I$116</c:f>
              <c:numCache>
                <c:formatCode>0.00</c:formatCode>
                <c:ptCount val="101"/>
                <c:pt idx="0">
                  <c:v>1</c:v>
                </c:pt>
                <c:pt idx="1">
                  <c:v>7.5346508940048542</c:v>
                </c:pt>
                <c:pt idx="2">
                  <c:v>17.575290014234081</c:v>
                </c:pt>
                <c:pt idx="3">
                  <c:v>32.728002943727532</c:v>
                </c:pt>
                <c:pt idx="4">
                  <c:v>41.170412349761889</c:v>
                </c:pt>
                <c:pt idx="5">
                  <c:v>41.601629941868893</c:v>
                </c:pt>
                <c:pt idx="6">
                  <c:v>41.822048121718701</c:v>
                </c:pt>
                <c:pt idx="7">
                  <c:v>51.436435189395283</c:v>
                </c:pt>
                <c:pt idx="8">
                  <c:v>58.453830331252192</c:v>
                </c:pt>
                <c:pt idx="9">
                  <c:v>67.811740427414236</c:v>
                </c:pt>
                <c:pt idx="10">
                  <c:v>72.626066577455305</c:v>
                </c:pt>
                <c:pt idx="11">
                  <c:v>70.690425060465842</c:v>
                </c:pt>
                <c:pt idx="12">
                  <c:v>67.140467204280554</c:v>
                </c:pt>
                <c:pt idx="13">
                  <c:v>79.594654185305174</c:v>
                </c:pt>
                <c:pt idx="14">
                  <c:v>91.573954943105832</c:v>
                </c:pt>
                <c:pt idx="15">
                  <c:v>93.222870173536649</c:v>
                </c:pt>
                <c:pt idx="16">
                  <c:v>100.40815788813833</c:v>
                </c:pt>
                <c:pt idx="17">
                  <c:v>104.4101867273706</c:v>
                </c:pt>
                <c:pt idx="18">
                  <c:v>108.73803287820397</c:v>
                </c:pt>
                <c:pt idx="19">
                  <c:v>105.88510503522859</c:v>
                </c:pt>
                <c:pt idx="20">
                  <c:v>95.303648600386609</c:v>
                </c:pt>
                <c:pt idx="21">
                  <c:v>91.296036672591171</c:v>
                </c:pt>
                <c:pt idx="22">
                  <c:v>101.58629895872853</c:v>
                </c:pt>
                <c:pt idx="23">
                  <c:v>105.42971542363185</c:v>
                </c:pt>
                <c:pt idx="24">
                  <c:v>105.87884602564814</c:v>
                </c:pt>
                <c:pt idx="25">
                  <c:v>100.66215614630534</c:v>
                </c:pt>
                <c:pt idx="26">
                  <c:v>97.238569537379902</c:v>
                </c:pt>
                <c:pt idx="27">
                  <c:v>99.442029655668378</c:v>
                </c:pt>
                <c:pt idx="28">
                  <c:v>102.11129959174573</c:v>
                </c:pt>
                <c:pt idx="29">
                  <c:v>105.37554539517329</c:v>
                </c:pt>
                <c:pt idx="30">
                  <c:v>112.66238485218983</c:v>
                </c:pt>
                <c:pt idx="31">
                  <c:v>106.75041067033885</c:v>
                </c:pt>
                <c:pt idx="32">
                  <c:v>108.03899334645513</c:v>
                </c:pt>
                <c:pt idx="33">
                  <c:v>104.37276083000356</c:v>
                </c:pt>
                <c:pt idx="34">
                  <c:v>114.40506502392152</c:v>
                </c:pt>
                <c:pt idx="35">
                  <c:v>110.23263795894225</c:v>
                </c:pt>
                <c:pt idx="36">
                  <c:v>93.874628694177872</c:v>
                </c:pt>
                <c:pt idx="37">
                  <c:v>92.81108210493754</c:v>
                </c:pt>
                <c:pt idx="38">
                  <c:v>94.00407636368179</c:v>
                </c:pt>
                <c:pt idx="39">
                  <c:v>86.699466677711584</c:v>
                </c:pt>
                <c:pt idx="40">
                  <c:v>83.299407657750749</c:v>
                </c:pt>
                <c:pt idx="41">
                  <c:v>80.111345214664951</c:v>
                </c:pt>
                <c:pt idx="42">
                  <c:v>73.192626481457509</c:v>
                </c:pt>
                <c:pt idx="43">
                  <c:v>70.426776527612944</c:v>
                </c:pt>
                <c:pt idx="44">
                  <c:v>62.390542538378526</c:v>
                </c:pt>
                <c:pt idx="45">
                  <c:v>65.760622571413762</c:v>
                </c:pt>
                <c:pt idx="46">
                  <c:v>74.237861007575674</c:v>
                </c:pt>
                <c:pt idx="47">
                  <c:v>75.617513947311338</c:v>
                </c:pt>
                <c:pt idx="48">
                  <c:v>75.002800704630218</c:v>
                </c:pt>
                <c:pt idx="49">
                  <c:v>69.28488888284231</c:v>
                </c:pt>
                <c:pt idx="50">
                  <c:v>71.50259109966251</c:v>
                </c:pt>
                <c:pt idx="51">
                  <c:v>69.972243340585862</c:v>
                </c:pt>
                <c:pt idx="52">
                  <c:v>66.382109489294137</c:v>
                </c:pt>
                <c:pt idx="53">
                  <c:v>70.55286481961474</c:v>
                </c:pt>
                <c:pt idx="54">
                  <c:v>66.949239407922747</c:v>
                </c:pt>
                <c:pt idx="55">
                  <c:v>70.981735838065958</c:v>
                </c:pt>
                <c:pt idx="56">
                  <c:v>62.678861218527345</c:v>
                </c:pt>
                <c:pt idx="57">
                  <c:v>62.282950590216615</c:v>
                </c:pt>
                <c:pt idx="58">
                  <c:v>61.181018746407503</c:v>
                </c:pt>
                <c:pt idx="59">
                  <c:v>73.649588876889268</c:v>
                </c:pt>
                <c:pt idx="60">
                  <c:v>73.173833596307716</c:v>
                </c:pt>
                <c:pt idx="61">
                  <c:v>62.151863353784378</c:v>
                </c:pt>
                <c:pt idx="62">
                  <c:v>64.931029714767163</c:v>
                </c:pt>
                <c:pt idx="63">
                  <c:v>72.458348863776024</c:v>
                </c:pt>
                <c:pt idx="64">
                  <c:v>77.481616287370585</c:v>
                </c:pt>
                <c:pt idx="65">
                  <c:v>83.133060394336681</c:v>
                </c:pt>
                <c:pt idx="66">
                  <c:v>81.682807685839848</c:v>
                </c:pt>
                <c:pt idx="67">
                  <c:v>77.682710942130328</c:v>
                </c:pt>
                <c:pt idx="68">
                  <c:v>69.994507408271488</c:v>
                </c:pt>
                <c:pt idx="69">
                  <c:v>74.738958795407285</c:v>
                </c:pt>
                <c:pt idx="70">
                  <c:v>76.17529135498917</c:v>
                </c:pt>
                <c:pt idx="71">
                  <c:v>78.976941055141737</c:v>
                </c:pt>
                <c:pt idx="72">
                  <c:v>78.829329810297025</c:v>
                </c:pt>
                <c:pt idx="73">
                  <c:v>90.068388496504724</c:v>
                </c:pt>
                <c:pt idx="74">
                  <c:v>91.447414420079966</c:v>
                </c:pt>
                <c:pt idx="75">
                  <c:v>93.142141808455207</c:v>
                </c:pt>
                <c:pt idx="76">
                  <c:v>89.531084063352637</c:v>
                </c:pt>
                <c:pt idx="77">
                  <c:v>93.494005858912459</c:v>
                </c:pt>
                <c:pt idx="78">
                  <c:v>92.760475169883847</c:v>
                </c:pt>
                <c:pt idx="79">
                  <c:v>84.571918747020888</c:v>
                </c:pt>
                <c:pt idx="80">
                  <c:v>86.106634369493605</c:v>
                </c:pt>
                <c:pt idx="81">
                  <c:v>83.358727212694234</c:v>
                </c:pt>
                <c:pt idx="82">
                  <c:v>77.301044484767445</c:v>
                </c:pt>
                <c:pt idx="83">
                  <c:v>81.911266441624448</c:v>
                </c:pt>
                <c:pt idx="84">
                  <c:v>90.803212380805533</c:v>
                </c:pt>
                <c:pt idx="85">
                  <c:v>91.064825362594391</c:v>
                </c:pt>
                <c:pt idx="86">
                  <c:v>87.816081502323456</c:v>
                </c:pt>
                <c:pt idx="87">
                  <c:v>85.487873486816028</c:v>
                </c:pt>
                <c:pt idx="88">
                  <c:v>79.651718757430643</c:v>
                </c:pt>
                <c:pt idx="89">
                  <c:v>81.890684860867893</c:v>
                </c:pt>
                <c:pt idx="90">
                  <c:v>83.8196040534622</c:v>
                </c:pt>
                <c:pt idx="91">
                  <c:v>85.921311321444463</c:v>
                </c:pt>
                <c:pt idx="92">
                  <c:v>95.558415050327071</c:v>
                </c:pt>
                <c:pt idx="93">
                  <c:v>96.432439250100842</c:v>
                </c:pt>
                <c:pt idx="94">
                  <c:v>92.528717066236169</c:v>
                </c:pt>
                <c:pt idx="95">
                  <c:v>96.292156637599987</c:v>
                </c:pt>
                <c:pt idx="96">
                  <c:v>95.353998412126728</c:v>
                </c:pt>
                <c:pt idx="97">
                  <c:v>90.2246143888311</c:v>
                </c:pt>
                <c:pt idx="98">
                  <c:v>93.184017145785077</c:v>
                </c:pt>
                <c:pt idx="99">
                  <c:v>88.394179354498448</c:v>
                </c:pt>
                <c:pt idx="100">
                  <c:v>87.787799957077354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E62-48ED-954B-A5AE5C992590}"/>
            </c:ext>
          </c:extLst>
        </c:ser>
        <c:ser>
          <c:idx val="1"/>
          <c:order val="1"/>
          <c:tx>
            <c:strRef>
              <c:f>一覧!$J$15</c:f>
              <c:strCache>
                <c:ptCount val="1"/>
                <c:pt idx="0">
                  <c:v>誤差項あり x0=200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一覧!$H$16:$H$116</c:f>
              <c:numCache>
                <c:formatCode>#,##0_);[Red]\(#,##0\)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一覧!$J$16:$J$116</c:f>
              <c:numCache>
                <c:formatCode>0.00</c:formatCode>
                <c:ptCount val="101"/>
                <c:pt idx="0">
                  <c:v>200</c:v>
                </c:pt>
                <c:pt idx="1">
                  <c:v>186.63465089400486</c:v>
                </c:pt>
                <c:pt idx="2">
                  <c:v>178.7652900142341</c:v>
                </c:pt>
                <c:pt idx="3">
                  <c:v>177.79900294372757</c:v>
                </c:pt>
                <c:pt idx="4">
                  <c:v>171.73431234976192</c:v>
                </c:pt>
                <c:pt idx="5">
                  <c:v>159.1091399418689</c:v>
                </c:pt>
                <c:pt idx="6">
                  <c:v>147.57880712171871</c:v>
                </c:pt>
                <c:pt idx="7">
                  <c:v>146.61751828939529</c:v>
                </c:pt>
                <c:pt idx="8">
                  <c:v>144.11680512125221</c:v>
                </c:pt>
                <c:pt idx="9">
                  <c:v>144.90841773841424</c:v>
                </c:pt>
                <c:pt idx="10">
                  <c:v>142.0130761573553</c:v>
                </c:pt>
                <c:pt idx="11">
                  <c:v>133.1387336823758</c:v>
                </c:pt>
                <c:pt idx="12">
                  <c:v>123.34394496399952</c:v>
                </c:pt>
                <c:pt idx="13">
                  <c:v>130.17778416905225</c:v>
                </c:pt>
                <c:pt idx="14">
                  <c:v>137.09877192847819</c:v>
                </c:pt>
                <c:pt idx="15">
                  <c:v>134.19520546037177</c:v>
                </c:pt>
                <c:pt idx="16">
                  <c:v>137.28325964628993</c:v>
                </c:pt>
                <c:pt idx="17">
                  <c:v>137.59777830970702</c:v>
                </c:pt>
                <c:pt idx="18">
                  <c:v>138.60686530230674</c:v>
                </c:pt>
                <c:pt idx="19">
                  <c:v>132.76705421692108</c:v>
                </c:pt>
                <c:pt idx="20">
                  <c:v>119.49740286390985</c:v>
                </c:pt>
                <c:pt idx="21">
                  <c:v>113.0704155097621</c:v>
                </c:pt>
                <c:pt idx="22">
                  <c:v>121.18323991218237</c:v>
                </c:pt>
                <c:pt idx="23">
                  <c:v>123.0669622817403</c:v>
                </c:pt>
                <c:pt idx="24">
                  <c:v>121.75236819794574</c:v>
                </c:pt>
                <c:pt idx="25">
                  <c:v>114.94832610137317</c:v>
                </c:pt>
                <c:pt idx="26">
                  <c:v>110.09612249694096</c:v>
                </c:pt>
                <c:pt idx="27">
                  <c:v>111.01382731927333</c:v>
                </c:pt>
                <c:pt idx="28">
                  <c:v>112.52591748899019</c:v>
                </c:pt>
                <c:pt idx="29">
                  <c:v>114.74870150269329</c:v>
                </c:pt>
                <c:pt idx="30">
                  <c:v>121.09822534895784</c:v>
                </c:pt>
                <c:pt idx="31">
                  <c:v>114.34266711743005</c:v>
                </c:pt>
                <c:pt idx="32">
                  <c:v>114.87202414883723</c:v>
                </c:pt>
                <c:pt idx="33">
                  <c:v>110.52248855214744</c:v>
                </c:pt>
                <c:pt idx="34">
                  <c:v>119.93981997385102</c:v>
                </c:pt>
                <c:pt idx="35">
                  <c:v>115.21391741387879</c:v>
                </c:pt>
                <c:pt idx="36">
                  <c:v>98.357780203620763</c:v>
                </c:pt>
                <c:pt idx="37">
                  <c:v>96.845918463436149</c:v>
                </c:pt>
                <c:pt idx="38">
                  <c:v>97.635429086330547</c:v>
                </c:pt>
                <c:pt idx="39">
                  <c:v>89.967684128095456</c:v>
                </c:pt>
                <c:pt idx="40">
                  <c:v>86.240803363096234</c:v>
                </c:pt>
                <c:pt idx="41">
                  <c:v>82.758601349475896</c:v>
                </c:pt>
                <c:pt idx="42">
                  <c:v>75.57515700278735</c:v>
                </c:pt>
                <c:pt idx="43">
                  <c:v>72.571053996809809</c:v>
                </c:pt>
                <c:pt idx="44">
                  <c:v>64.320392260655709</c:v>
                </c:pt>
                <c:pt idx="45">
                  <c:v>67.497487321463225</c:v>
                </c:pt>
                <c:pt idx="46">
                  <c:v>75.801039282620181</c:v>
                </c:pt>
                <c:pt idx="47">
                  <c:v>77.024374394851392</c:v>
                </c:pt>
                <c:pt idx="48">
                  <c:v>76.268975107416267</c:v>
                </c:pt>
                <c:pt idx="49">
                  <c:v>70.424445845349751</c:v>
                </c:pt>
                <c:pt idx="50">
                  <c:v>72.52819236591921</c:v>
                </c:pt>
                <c:pt idx="51">
                  <c:v>70.895284480216901</c:v>
                </c:pt>
                <c:pt idx="52">
                  <c:v>67.212846514962067</c:v>
                </c:pt>
                <c:pt idx="53">
                  <c:v>71.300528142715876</c:v>
                </c:pt>
                <c:pt idx="54">
                  <c:v>67.622136398713778</c:v>
                </c:pt>
                <c:pt idx="55">
                  <c:v>71.587343129777878</c:v>
                </c:pt>
                <c:pt idx="56">
                  <c:v>63.223907781068064</c:v>
                </c:pt>
                <c:pt idx="57">
                  <c:v>62.773492496503266</c:v>
                </c:pt>
                <c:pt idx="58">
                  <c:v>61.622506462065488</c:v>
                </c:pt>
                <c:pt idx="59">
                  <c:v>74.046927820981452</c:v>
                </c:pt>
                <c:pt idx="60">
                  <c:v>73.53143864599069</c:v>
                </c:pt>
                <c:pt idx="61">
                  <c:v>62.473707898499057</c:v>
                </c:pt>
                <c:pt idx="62">
                  <c:v>65.220689805010366</c:v>
                </c:pt>
                <c:pt idx="63">
                  <c:v>72.719042944994911</c:v>
                </c:pt>
                <c:pt idx="64">
                  <c:v>77.716240960467573</c:v>
                </c:pt>
                <c:pt idx="65">
                  <c:v>83.34422260012397</c:v>
                </c:pt>
                <c:pt idx="66">
                  <c:v>81.872853671048418</c:v>
                </c:pt>
                <c:pt idx="67">
                  <c:v>77.853752328818047</c:v>
                </c:pt>
                <c:pt idx="68">
                  <c:v>70.148444656290437</c:v>
                </c:pt>
                <c:pt idx="69">
                  <c:v>74.877502318624323</c:v>
                </c:pt>
                <c:pt idx="70">
                  <c:v>76.299980525884493</c:v>
                </c:pt>
                <c:pt idx="71">
                  <c:v>79.089161308947524</c:v>
                </c:pt>
                <c:pt idx="72">
                  <c:v>78.930328038722223</c:v>
                </c:pt>
                <c:pt idx="73">
                  <c:v>90.159286902087402</c:v>
                </c:pt>
                <c:pt idx="74">
                  <c:v>91.529222985104369</c:v>
                </c:pt>
                <c:pt idx="75">
                  <c:v>93.215769516977176</c:v>
                </c:pt>
                <c:pt idx="76">
                  <c:v>89.597349001022408</c:v>
                </c:pt>
                <c:pt idx="77">
                  <c:v>93.553644302815258</c:v>
                </c:pt>
                <c:pt idx="78">
                  <c:v>92.814149769396366</c:v>
                </c:pt>
                <c:pt idx="79">
                  <c:v>84.620225886582162</c:v>
                </c:pt>
                <c:pt idx="80">
                  <c:v>86.150110795098755</c:v>
                </c:pt>
                <c:pt idx="81">
                  <c:v>83.397855995738865</c:v>
                </c:pt>
                <c:pt idx="82">
                  <c:v>77.336260389507615</c:v>
                </c:pt>
                <c:pt idx="83">
                  <c:v>81.942960755890596</c:v>
                </c:pt>
                <c:pt idx="84">
                  <c:v>90.831737263645067</c:v>
                </c:pt>
                <c:pt idx="85">
                  <c:v>91.090497757149976</c:v>
                </c:pt>
                <c:pt idx="86">
                  <c:v>87.839186657423483</c:v>
                </c:pt>
                <c:pt idx="87">
                  <c:v>85.50866812640605</c:v>
                </c:pt>
                <c:pt idx="88">
                  <c:v>79.670433933061673</c:v>
                </c:pt>
                <c:pt idx="89">
                  <c:v>81.90752851893582</c:v>
                </c:pt>
                <c:pt idx="90">
                  <c:v>83.834763345723331</c:v>
                </c:pt>
                <c:pt idx="91">
                  <c:v>85.934954684479479</c:v>
                </c:pt>
                <c:pt idx="92">
                  <c:v>95.57069407705859</c:v>
                </c:pt>
                <c:pt idx="93">
                  <c:v>96.443490374159211</c:v>
                </c:pt>
                <c:pt idx="94">
                  <c:v>92.5386630778887</c:v>
                </c:pt>
                <c:pt idx="95">
                  <c:v>96.301108048087258</c:v>
                </c:pt>
                <c:pt idx="96">
                  <c:v>95.362054681565269</c:v>
                </c:pt>
                <c:pt idx="97">
                  <c:v>90.231865031325782</c:v>
                </c:pt>
                <c:pt idx="98">
                  <c:v>93.190542724030294</c:v>
                </c:pt>
                <c:pt idx="99">
                  <c:v>88.400052374919142</c:v>
                </c:pt>
                <c:pt idx="100">
                  <c:v>87.793085675455984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E62-48ED-954B-A5AE5C992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257992"/>
        <c:axId val="768257672"/>
      </c:scatterChart>
      <c:valAx>
        <c:axId val="768257992"/>
        <c:scaling>
          <c:orientation val="minMax"/>
          <c:max val="1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8257672"/>
        <c:crosses val="autoZero"/>
        <c:crossBetween val="midCat"/>
      </c:valAx>
      <c:valAx>
        <c:axId val="768257672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82579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ARMA(2,2)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一覧!$S$15</c:f>
              <c:strCache>
                <c:ptCount val="1"/>
                <c:pt idx="0">
                  <c:v>)誤差項あり x0=1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一覧!$R$16:$R$116</c:f>
              <c:numCache>
                <c:formatCode>#,##0_);[Red]\(#,##0\)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一覧!$S$16:$S$116</c:f>
              <c:numCache>
                <c:formatCode>0.00</c:formatCode>
                <c:ptCount val="101"/>
                <c:pt idx="0">
                  <c:v>1</c:v>
                </c:pt>
                <c:pt idx="1">
                  <c:v>12.680477621277781</c:v>
                </c:pt>
                <c:pt idx="2">
                  <c:v>20.563859515782141</c:v>
                </c:pt>
                <c:pt idx="3">
                  <c:v>36.321986704786745</c:v>
                </c:pt>
                <c:pt idx="4">
                  <c:v>48.682673080804904</c:v>
                </c:pt>
                <c:pt idx="5">
                  <c:v>50.673148918202628</c:v>
                </c:pt>
                <c:pt idx="6">
                  <c:v>49.207851537192859</c:v>
                </c:pt>
                <c:pt idx="7">
                  <c:v>57.300874807068482</c:v>
                </c:pt>
                <c:pt idx="8">
                  <c:v>67.598435988570003</c:v>
                </c:pt>
                <c:pt idx="9">
                  <c:v>79.414439841681215</c:v>
                </c:pt>
                <c:pt idx="10">
                  <c:v>88.374080054482008</c:v>
                </c:pt>
                <c:pt idx="11">
                  <c:v>88.837964879848357</c:v>
                </c:pt>
                <c:pt idx="12">
                  <c:v>84.671698814282124</c:v>
                </c:pt>
                <c:pt idx="13">
                  <c:v>95.685823554431181</c:v>
                </c:pt>
                <c:pt idx="14">
                  <c:v>114.02699217861687</c:v>
                </c:pt>
                <c:pt idx="15">
                  <c:v>122.22741971583942</c:v>
                </c:pt>
                <c:pt idx="16">
                  <c:v>131.47648752572616</c:v>
                </c:pt>
                <c:pt idx="17">
                  <c:v>140.51456755581088</c:v>
                </c:pt>
                <c:pt idx="18">
                  <c:v>148.51245743885232</c:v>
                </c:pt>
                <c:pt idx="19">
                  <c:v>149.68710225382978</c:v>
                </c:pt>
                <c:pt idx="20">
                  <c:v>139.67638211710425</c:v>
                </c:pt>
                <c:pt idx="21">
                  <c:v>132.22250796213069</c:v>
                </c:pt>
                <c:pt idx="22">
                  <c:v>141.76855487011991</c:v>
                </c:pt>
                <c:pt idx="23">
                  <c:v>151.59257903906757</c:v>
                </c:pt>
                <c:pt idx="24">
                  <c:v>155.09718865473317</c:v>
                </c:pt>
                <c:pt idx="25">
                  <c:v>151.51841874623432</c:v>
                </c:pt>
                <c:pt idx="26">
                  <c:v>146.89869078511634</c:v>
                </c:pt>
                <c:pt idx="27">
                  <c:v>148.51819003133309</c:v>
                </c:pt>
                <c:pt idx="28">
                  <c:v>153.11945009726185</c:v>
                </c:pt>
                <c:pt idx="29">
                  <c:v>158.53034490221319</c:v>
                </c:pt>
                <c:pt idx="30">
                  <c:v>168.36417029371728</c:v>
                </c:pt>
                <c:pt idx="31">
                  <c:v>167.13542836206901</c:v>
                </c:pt>
                <c:pt idx="32">
                  <c:v>166.79720823244497</c:v>
                </c:pt>
                <c:pt idx="33">
                  <c:v>164.92238323345225</c:v>
                </c:pt>
                <c:pt idx="34">
                  <c:v>174.14044692542012</c:v>
                </c:pt>
                <c:pt idx="35">
                  <c:v>175.82616713808824</c:v>
                </c:pt>
                <c:pt idx="36">
                  <c:v>158.50846255113251</c:v>
                </c:pt>
                <c:pt idx="37">
                  <c:v>150.34720652728518</c:v>
                </c:pt>
                <c:pt idx="38">
                  <c:v>151.28888498592872</c:v>
                </c:pt>
                <c:pt idx="39">
                  <c:v>144.50673393344425</c:v>
                </c:pt>
                <c:pt idx="40">
                  <c:v>137.42540256254628</c:v>
                </c:pt>
                <c:pt idx="41">
                  <c:v>132.23995381022385</c:v>
                </c:pt>
                <c:pt idx="42">
                  <c:v>123.17632948130701</c:v>
                </c:pt>
                <c:pt idx="43">
                  <c:v>116.24791527401598</c:v>
                </c:pt>
                <c:pt idx="44">
                  <c:v>105.83332693654414</c:v>
                </c:pt>
                <c:pt idx="45">
                  <c:v>104.0122669724869</c:v>
                </c:pt>
                <c:pt idx="46">
                  <c:v>112.7022411894398</c:v>
                </c:pt>
                <c:pt idx="47">
                  <c:v>116.92259713654019</c:v>
                </c:pt>
                <c:pt idx="48">
                  <c:v>116.0871847427604</c:v>
                </c:pt>
                <c:pt idx="49">
                  <c:v>109.41125747864611</c:v>
                </c:pt>
                <c:pt idx="50">
                  <c:v>108.15099434993391</c:v>
                </c:pt>
                <c:pt idx="51">
                  <c:v>106.9053521175282</c:v>
                </c:pt>
                <c:pt idx="52">
                  <c:v>101.75790283798439</c:v>
                </c:pt>
                <c:pt idx="53">
                  <c:v>103.37083815952053</c:v>
                </c:pt>
                <c:pt idx="54">
                  <c:v>100.96021466698234</c:v>
                </c:pt>
                <c:pt idx="55">
                  <c:v>102.45227763273513</c:v>
                </c:pt>
                <c:pt idx="56">
                  <c:v>95.404467605876633</c:v>
                </c:pt>
                <c:pt idx="57">
                  <c:v>90.23173692627438</c:v>
                </c:pt>
                <c:pt idx="58">
                  <c:v>88.087092899865567</c:v>
                </c:pt>
                <c:pt idx="59">
                  <c:v>99.037506699658778</c:v>
                </c:pt>
                <c:pt idx="60">
                  <c:v>103.83977935535617</c:v>
                </c:pt>
                <c:pt idx="61">
                  <c:v>92.157316608468022</c:v>
                </c:pt>
                <c:pt idx="62">
                  <c:v>89.237235376750405</c:v>
                </c:pt>
                <c:pt idx="63">
                  <c:v>97.517402972080262</c:v>
                </c:pt>
                <c:pt idx="64">
                  <c:v>105.61446546015721</c:v>
                </c:pt>
                <c:pt idx="65">
                  <c:v>113.48787192371394</c:v>
                </c:pt>
                <c:pt idx="66">
                  <c:v>114.92651954853724</c:v>
                </c:pt>
                <c:pt idx="67">
                  <c:v>110.57309316097495</c:v>
                </c:pt>
                <c:pt idx="68">
                  <c:v>101.27700419961037</c:v>
                </c:pt>
                <c:pt idx="69">
                  <c:v>102.35616341422836</c:v>
                </c:pt>
                <c:pt idx="70">
                  <c:v>105.95380674389401</c:v>
                </c:pt>
                <c:pt idx="71">
                  <c:v>109.32696566128652</c:v>
                </c:pt>
                <c:pt idx="72">
                  <c:v>110.59209364340883</c:v>
                </c:pt>
                <c:pt idx="73">
                  <c:v>121.90299600309153</c:v>
                </c:pt>
                <c:pt idx="74">
                  <c:v>129.08324075536314</c:v>
                </c:pt>
                <c:pt idx="75">
                  <c:v>132.08343773694659</c:v>
                </c:pt>
                <c:pt idx="76">
                  <c:v>130.16131444440103</c:v>
                </c:pt>
                <c:pt idx="77">
                  <c:v>133.19612892920534</c:v>
                </c:pt>
                <c:pt idx="78">
                  <c:v>135.15685361187104</c:v>
                </c:pt>
                <c:pt idx="79">
                  <c:v>127.36443945040892</c:v>
                </c:pt>
                <c:pt idx="80">
                  <c:v>125.56992269408039</c:v>
                </c:pt>
                <c:pt idx="81">
                  <c:v>123.96621803142607</c:v>
                </c:pt>
                <c:pt idx="82">
                  <c:v>116.8019612694643</c:v>
                </c:pt>
                <c:pt idx="83">
                  <c:v>118.55983526577998</c:v>
                </c:pt>
                <c:pt idx="84">
                  <c:v>129.62916597599093</c:v>
                </c:pt>
                <c:pt idx="85">
                  <c:v>134.29211330056421</c:v>
                </c:pt>
                <c:pt idx="86">
                  <c:v>131.57677439547066</c:v>
                </c:pt>
                <c:pt idx="87">
                  <c:v>128.17305096066534</c:v>
                </c:pt>
                <c:pt idx="88">
                  <c:v>121.5581495270763</c:v>
                </c:pt>
                <c:pt idx="89">
                  <c:v>121.0897109016237</c:v>
                </c:pt>
                <c:pt idx="90">
                  <c:v>124.06312246081563</c:v>
                </c:pt>
                <c:pt idx="91">
                  <c:v>127.04306016346806</c:v>
                </c:pt>
                <c:pt idx="92">
                  <c:v>137.77234774324521</c:v>
                </c:pt>
                <c:pt idx="93">
                  <c:v>143.62131851077942</c:v>
                </c:pt>
                <c:pt idx="94">
                  <c:v>140.72453516297992</c:v>
                </c:pt>
                <c:pt idx="95">
                  <c:v>143.28300653567322</c:v>
                </c:pt>
                <c:pt idx="96">
                  <c:v>144.78290036590556</c:v>
                </c:pt>
                <c:pt idx="97">
                  <c:v>139.78747512780237</c:v>
                </c:pt>
                <c:pt idx="98">
                  <c:v>140.78491573445396</c:v>
                </c:pt>
                <c:pt idx="99">
                  <c:v>137.81741918733107</c:v>
                </c:pt>
                <c:pt idx="100">
                  <c:v>135.1643943976508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75-4B82-925A-A8A301304606}"/>
            </c:ext>
          </c:extLst>
        </c:ser>
        <c:ser>
          <c:idx val="1"/>
          <c:order val="1"/>
          <c:tx>
            <c:strRef>
              <c:f>一覧!$T$15</c:f>
              <c:strCache>
                <c:ptCount val="1"/>
                <c:pt idx="0">
                  <c:v>誤差項あり x0=200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一覧!$R$16:$R$116</c:f>
              <c:numCache>
                <c:formatCode>#,##0_);[Red]\(#,##0\)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一覧!$T$16:$T$116</c:f>
              <c:numCache>
                <c:formatCode>0.00</c:formatCode>
                <c:ptCount val="101"/>
                <c:pt idx="0">
                  <c:v>200</c:v>
                </c:pt>
                <c:pt idx="1">
                  <c:v>191.78047762127778</c:v>
                </c:pt>
                <c:pt idx="2">
                  <c:v>189.71385951578216</c:v>
                </c:pt>
                <c:pt idx="3">
                  <c:v>195.72098670478678</c:v>
                </c:pt>
                <c:pt idx="4">
                  <c:v>198.90777308080493</c:v>
                </c:pt>
                <c:pt idx="5">
                  <c:v>192.25169891820264</c:v>
                </c:pt>
                <c:pt idx="6">
                  <c:v>182.63755053719288</c:v>
                </c:pt>
                <c:pt idx="7">
                  <c:v>183.05074590706852</c:v>
                </c:pt>
                <c:pt idx="8">
                  <c:v>186.11050793857004</c:v>
                </c:pt>
                <c:pt idx="9">
                  <c:v>191.10529944068125</c:v>
                </c:pt>
                <c:pt idx="10">
                  <c:v>193.63633657158204</c:v>
                </c:pt>
                <c:pt idx="11">
                  <c:v>188.04163012919835</c:v>
                </c:pt>
                <c:pt idx="12">
                  <c:v>178.16548779938111</c:v>
                </c:pt>
                <c:pt idx="13">
                  <c:v>183.79838025099426</c:v>
                </c:pt>
                <c:pt idx="14">
                  <c:v>197.06804476492758</c:v>
                </c:pt>
                <c:pt idx="15">
                  <c:v>200.48886931138159</c:v>
                </c:pt>
                <c:pt idx="16">
                  <c:v>205.23343426516658</c:v>
                </c:pt>
                <c:pt idx="17">
                  <c:v>210.02627760512894</c:v>
                </c:pt>
                <c:pt idx="18">
                  <c:v>214.0232743528162</c:v>
                </c:pt>
                <c:pt idx="19">
                  <c:v>211.42730587836996</c:v>
                </c:pt>
                <c:pt idx="20">
                  <c:v>197.86299805574899</c:v>
                </c:pt>
                <c:pt idx="21">
                  <c:v>187.06007045189259</c:v>
                </c:pt>
                <c:pt idx="22">
                  <c:v>193.44982574845139</c:v>
                </c:pt>
                <c:pt idx="23">
                  <c:v>200.29922532915637</c:v>
                </c:pt>
                <c:pt idx="24">
                  <c:v>201.00042115094635</c:v>
                </c:pt>
                <c:pt idx="25">
                  <c:v>194.77959384442974</c:v>
                </c:pt>
                <c:pt idx="26">
                  <c:v>187.66987767334072</c:v>
                </c:pt>
                <c:pt idx="27">
                  <c:v>186.94270523466284</c:v>
                </c:pt>
                <c:pt idx="28">
                  <c:v>189.33236125578759</c:v>
                </c:pt>
                <c:pt idx="29">
                  <c:v>192.65894555301955</c:v>
                </c:pt>
                <c:pt idx="30">
                  <c:v>200.52842732578407</c:v>
                </c:pt>
                <c:pt idx="31">
                  <c:v>197.44840371696137</c:v>
                </c:pt>
                <c:pt idx="32">
                  <c:v>195.36545633313077</c:v>
                </c:pt>
                <c:pt idx="33">
                  <c:v>191.84632553826518</c:v>
                </c:pt>
                <c:pt idx="34">
                  <c:v>199.5147249237792</c:v>
                </c:pt>
                <c:pt idx="35">
                  <c:v>199.73997502880394</c:v>
                </c:pt>
                <c:pt idx="36">
                  <c:v>181.04586077271099</c:v>
                </c:pt>
                <c:pt idx="37">
                  <c:v>171.58741724233442</c:v>
                </c:pt>
                <c:pt idx="38">
                  <c:v>171.30657055833618</c:v>
                </c:pt>
                <c:pt idx="39">
                  <c:v>163.37225937721291</c:v>
                </c:pt>
                <c:pt idx="40">
                  <c:v>155.20508288483438</c:v>
                </c:pt>
                <c:pt idx="41">
                  <c:v>148.99628711803391</c:v>
                </c:pt>
                <c:pt idx="42">
                  <c:v>138.96821667122757</c:v>
                </c:pt>
                <c:pt idx="43">
                  <c:v>131.13086707725688</c:v>
                </c:pt>
                <c:pt idx="44">
                  <c:v>119.85965904705776</c:v>
                </c:pt>
                <c:pt idx="45">
                  <c:v>117.23128394407878</c:v>
                </c:pt>
                <c:pt idx="46">
                  <c:v>125.16040974829305</c:v>
                </c:pt>
                <c:pt idx="47">
                  <c:v>128.66370951837177</c:v>
                </c:pt>
                <c:pt idx="48">
                  <c:v>127.15251262876295</c:v>
                </c:pt>
                <c:pt idx="49">
                  <c:v>119.83969707132164</c:v>
                </c:pt>
                <c:pt idx="50">
                  <c:v>117.97920309878198</c:v>
                </c:pt>
                <c:pt idx="51">
                  <c:v>116.16787757519847</c:v>
                </c:pt>
                <c:pt idx="52">
                  <c:v>110.48730409984157</c:v>
                </c:pt>
                <c:pt idx="53">
                  <c:v>111.59780031349879</c:v>
                </c:pt>
                <c:pt idx="54">
                  <c:v>108.71365665603706</c:v>
                </c:pt>
                <c:pt idx="55">
                  <c:v>109.75945390904351</c:v>
                </c:pt>
                <c:pt idx="56">
                  <c:v>102.29106393411637</c:v>
                </c:pt>
                <c:pt idx="57">
                  <c:v>96.721960672742455</c:v>
                </c:pt>
                <c:pt idx="58">
                  <c:v>94.203758124816417</c:v>
                </c:pt>
                <c:pt idx="59">
                  <c:v>104.80211435197327</c:v>
                </c:pt>
                <c:pt idx="60">
                  <c:v>109.27259285143725</c:v>
                </c:pt>
                <c:pt idx="61">
                  <c:v>97.277433061033577</c:v>
                </c:pt>
                <c:pt idx="62">
                  <c:v>94.062652723902659</c:v>
                </c:pt>
                <c:pt idx="63">
                  <c:v>102.06508324261992</c:v>
                </c:pt>
                <c:pt idx="64">
                  <c:v>109.90039439752898</c:v>
                </c:pt>
                <c:pt idx="65">
                  <c:v>117.52711517817012</c:v>
                </c:pt>
                <c:pt idx="66">
                  <c:v>118.73327563504269</c:v>
                </c:pt>
                <c:pt idx="67">
                  <c:v>114.1607433690081</c:v>
                </c:pt>
                <c:pt idx="68">
                  <c:v>104.65815963030042</c:v>
                </c:pt>
                <c:pt idx="69">
                  <c:v>105.54270931017074</c:v>
                </c:pt>
                <c:pt idx="70">
                  <c:v>108.95694426746975</c:v>
                </c:pt>
                <c:pt idx="71">
                  <c:v>112.15725126834239</c:v>
                </c:pt>
                <c:pt idx="72">
                  <c:v>113.25947619070213</c:v>
                </c:pt>
                <c:pt idx="73">
                  <c:v>124.41685171993775</c:v>
                </c:pt>
                <c:pt idx="74">
                  <c:v>131.45240620241648</c:v>
                </c:pt>
                <c:pt idx="75">
                  <c:v>134.31624086796845</c:v>
                </c:pt>
                <c:pt idx="76">
                  <c:v>132.26560388020283</c:v>
                </c:pt>
                <c:pt idx="77">
                  <c:v>135.17930154666786</c:v>
                </c:pt>
                <c:pt idx="78">
                  <c:v>137.02588054501936</c:v>
                </c:pt>
                <c:pt idx="79">
                  <c:v>129.1258905949409</c:v>
                </c:pt>
                <c:pt idx="80">
                  <c:v>127.22998980148509</c:v>
                </c:pt>
                <c:pt idx="81">
                  <c:v>125.53073647387161</c:v>
                </c:pt>
                <c:pt idx="82">
                  <c:v>118.27643055196148</c:v>
                </c:pt>
                <c:pt idx="83">
                  <c:v>119.94943835772526</c:v>
                </c:pt>
                <c:pt idx="84">
                  <c:v>130.93878753004162</c:v>
                </c:pt>
                <c:pt idx="85">
                  <c:v>135.52635682288766</c:v>
                </c:pt>
                <c:pt idx="86">
                  <c:v>132.7399784277238</c:v>
                </c:pt>
                <c:pt idx="87">
                  <c:v>129.2693043305861</c:v>
                </c:pt>
                <c:pt idx="88">
                  <c:v>122.59130572129513</c:v>
                </c:pt>
                <c:pt idx="89">
                  <c:v>122.06340161121749</c:v>
                </c:pt>
                <c:pt idx="90">
                  <c:v>124.98077034721881</c:v>
                </c:pt>
                <c:pt idx="91">
                  <c:v>127.90789088961466</c:v>
                </c:pt>
                <c:pt idx="92">
                  <c:v>138.58740131223328</c:v>
                </c:pt>
                <c:pt idx="93">
                  <c:v>144.38945995191455</c:v>
                </c:pt>
                <c:pt idx="94">
                  <c:v>141.44846460276105</c:v>
                </c:pt>
                <c:pt idx="95">
                  <c:v>143.96526868912164</c:v>
                </c:pt>
                <c:pt idx="96">
                  <c:v>145.42589348160038</c:v>
                </c:pt>
                <c:pt idx="97">
                  <c:v>140.39345941806565</c:v>
                </c:pt>
                <c:pt idx="98">
                  <c:v>141.35602132031872</c:v>
                </c:pt>
                <c:pt idx="99">
                  <c:v>138.35565358621989</c:v>
                </c:pt>
                <c:pt idx="100">
                  <c:v>135.67164958008533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675-4B82-925A-A8A301304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257992"/>
        <c:axId val="768257672"/>
      </c:scatterChart>
      <c:valAx>
        <c:axId val="768257992"/>
        <c:scaling>
          <c:orientation val="minMax"/>
          <c:max val="1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8257672"/>
        <c:crosses val="autoZero"/>
        <c:crossBetween val="midCat"/>
      </c:valAx>
      <c:valAx>
        <c:axId val="7682576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82579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ARMA(2,1)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一覧!$Y$15</c:f>
              <c:strCache>
                <c:ptCount val="1"/>
                <c:pt idx="0">
                  <c:v>)誤差項あり x0=1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一覧!$X$16:$X$116</c:f>
              <c:numCache>
                <c:formatCode>#,##0_);[Red]\(#,##0\)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一覧!$Y$16:$Y$116</c:f>
              <c:numCache>
                <c:formatCode>0.00</c:formatCode>
                <c:ptCount val="101"/>
                <c:pt idx="0">
                  <c:v>1</c:v>
                </c:pt>
                <c:pt idx="1">
                  <c:v>7.5346508940048542</c:v>
                </c:pt>
                <c:pt idx="2">
                  <c:v>17.675290014234079</c:v>
                </c:pt>
                <c:pt idx="3">
                  <c:v>33.571468033128014</c:v>
                </c:pt>
                <c:pt idx="4">
                  <c:v>43.69705993164574</c:v>
                </c:pt>
                <c:pt idx="5">
                  <c:v>47.232759568877157</c:v>
                </c:pt>
                <c:pt idx="6">
                  <c:v>51.259770779190717</c:v>
                </c:pt>
                <c:pt idx="7">
                  <c:v>64.65366153800781</c:v>
                </c:pt>
                <c:pt idx="8">
                  <c:v>75.475311122922534</c:v>
                </c:pt>
                <c:pt idx="9">
                  <c:v>89.596439293718333</c:v>
                </c:pt>
                <c:pt idx="10">
                  <c:v>99.779826669421226</c:v>
                </c:pt>
                <c:pt idx="11">
                  <c:v>104.088453072607</c:v>
                </c:pt>
                <c:pt idx="12">
                  <c:v>107.17667508214973</c:v>
                </c:pt>
                <c:pt idx="13">
                  <c:v>126.03608658264814</c:v>
                </c:pt>
                <c:pt idx="14">
                  <c:v>144.08891160892946</c:v>
                </c:pt>
                <c:pt idx="15">
                  <c:v>153.08993983104273</c:v>
                </c:pt>
                <c:pt idx="16">
                  <c:v>168.69741174078675</c:v>
                </c:pt>
                <c:pt idx="17">
                  <c:v>181.17950917785842</c:v>
                </c:pt>
                <c:pt idx="18">
                  <c:v>194.7001642577217</c:v>
                </c:pt>
                <c:pt idx="19">
                  <c:v>201.36897419458037</c:v>
                </c:pt>
                <c:pt idx="20">
                  <c:v>200.7091472695754</c:v>
                </c:pt>
                <c:pt idx="21">
                  <c:v>206.29788289431912</c:v>
                </c:pt>
                <c:pt idx="22">
                  <c:v>225.15887528524124</c:v>
                </c:pt>
                <c:pt idx="23">
                  <c:v>237.27482240692521</c:v>
                </c:pt>
                <c:pt idx="24">
                  <c:v>247.05532983913631</c:v>
                </c:pt>
                <c:pt idx="25">
                  <c:v>251.44847381913718</c:v>
                </c:pt>
                <c:pt idx="26">
                  <c:v>257.65178842684219</c:v>
                </c:pt>
                <c:pt idx="27">
                  <c:v>268.95877403809817</c:v>
                </c:pt>
                <c:pt idx="28">
                  <c:v>280.44154837861674</c:v>
                </c:pt>
                <c:pt idx="29">
                  <c:v>292.76864670716702</c:v>
                </c:pt>
                <c:pt idx="30">
                  <c:v>309.36033087084587</c:v>
                </c:pt>
                <c:pt idx="31">
                  <c:v>313.05542675784596</c:v>
                </c:pt>
                <c:pt idx="32">
                  <c:v>324.64954091229612</c:v>
                </c:pt>
                <c:pt idx="33">
                  <c:v>330.62779631504503</c:v>
                </c:pt>
                <c:pt idx="34">
                  <c:v>350.49955105168851</c:v>
                </c:pt>
                <c:pt idx="35">
                  <c:v>355.78045501543704</c:v>
                </c:pt>
                <c:pt idx="36">
                  <c:v>349.91761915019208</c:v>
                </c:pt>
                <c:pt idx="37">
                  <c:v>358.82781901689407</c:v>
                </c:pt>
                <c:pt idx="38">
                  <c:v>368.41090149946189</c:v>
                </c:pt>
                <c:pt idx="39">
                  <c:v>369.54839120160307</c:v>
                </c:pt>
                <c:pt idx="40">
                  <c:v>374.7045298791993</c:v>
                </c:pt>
                <c:pt idx="41">
                  <c:v>379.33079433412894</c:v>
                </c:pt>
                <c:pt idx="42">
                  <c:v>379.960583676895</c:v>
                </c:pt>
                <c:pt idx="43">
                  <c:v>384.45101743691959</c:v>
                </c:pt>
                <c:pt idx="44">
                  <c:v>383.00841772444403</c:v>
                </c:pt>
                <c:pt idx="45">
                  <c:v>392.76181198256467</c:v>
                </c:pt>
                <c:pt idx="46">
                  <c:v>406.83977325005594</c:v>
                </c:pt>
                <c:pt idx="47">
                  <c:v>414.2354161638001</c:v>
                </c:pt>
                <c:pt idx="48">
                  <c:v>420.44289002447567</c:v>
                </c:pt>
                <c:pt idx="49">
                  <c:v>421.60451088708328</c:v>
                </c:pt>
                <c:pt idx="50">
                  <c:v>430.63453990592694</c:v>
                </c:pt>
                <c:pt idx="51">
                  <c:v>435.35144835493219</c:v>
                </c:pt>
                <c:pt idx="52">
                  <c:v>438.28684799279853</c:v>
                </c:pt>
                <c:pt idx="53">
                  <c:v>448.80227430826187</c:v>
                </c:pt>
                <c:pt idx="54">
                  <c:v>451.20239274698508</c:v>
                </c:pt>
                <c:pt idx="55">
                  <c:v>461.68980127404825</c:v>
                </c:pt>
                <c:pt idx="56">
                  <c:v>459.43635938560993</c:v>
                </c:pt>
                <c:pt idx="57">
                  <c:v>465.53367906799582</c:v>
                </c:pt>
                <c:pt idx="58">
                  <c:v>470.05031031496981</c:v>
                </c:pt>
                <c:pt idx="59">
                  <c:v>488.18531919539492</c:v>
                </c:pt>
                <c:pt idx="60">
                  <c:v>493.26102191445977</c:v>
                </c:pt>
                <c:pt idx="61">
                  <c:v>489.04886475966077</c:v>
                </c:pt>
                <c:pt idx="62">
                  <c:v>498.46443317150187</c:v>
                </c:pt>
                <c:pt idx="63">
                  <c:v>511.54329845080332</c:v>
                </c:pt>
                <c:pt idx="64">
                  <c:v>522.50451423284539</c:v>
                </c:pt>
                <c:pt idx="65">
                  <c:v>534.80799839034444</c:v>
                </c:pt>
                <c:pt idx="66">
                  <c:v>540.44070330553143</c:v>
                </c:pt>
                <c:pt idx="67">
                  <c:v>544.04561683888721</c:v>
                </c:pt>
                <c:pt idx="68">
                  <c:v>543.7651930459059</c:v>
                </c:pt>
                <c:pt idx="69">
                  <c:v>555.53713755316687</c:v>
                </c:pt>
                <c:pt idx="70">
                  <c:v>563.2701715415634</c:v>
                </c:pt>
                <c:pt idx="71">
                  <c:v>572.91604697837522</c:v>
                </c:pt>
                <c:pt idx="72">
                  <c:v>579.70154229536342</c:v>
                </c:pt>
                <c:pt idx="73">
                  <c:v>598.14498443090201</c:v>
                </c:pt>
                <c:pt idx="74">
                  <c:v>606.68650499057378</c:v>
                </c:pt>
                <c:pt idx="75">
                  <c:v>616.67182176498989</c:v>
                </c:pt>
                <c:pt idx="76">
                  <c:v>621.37644652329129</c:v>
                </c:pt>
                <c:pt idx="77">
                  <c:v>633.82201424935624</c:v>
                </c:pt>
                <c:pt idx="78">
                  <c:v>641.19332737361231</c:v>
                </c:pt>
                <c:pt idx="79">
                  <c:v>641.54368715531211</c:v>
                </c:pt>
                <c:pt idx="80">
                  <c:v>651.50055867431695</c:v>
                </c:pt>
                <c:pt idx="81">
                  <c:v>656.3676278025664</c:v>
                </c:pt>
                <c:pt idx="82">
                  <c:v>658.15911088308405</c:v>
                </c:pt>
                <c:pt idx="83">
                  <c:v>670.32028898036594</c:v>
                </c:pt>
                <c:pt idx="84">
                  <c:v>686.18724375398131</c:v>
                </c:pt>
                <c:pt idx="85">
                  <c:v>693.94248249648933</c:v>
                </c:pt>
                <c:pt idx="86">
                  <c:v>699.02469729822701</c:v>
                </c:pt>
                <c:pt idx="87">
                  <c:v>704.96987595277824</c:v>
                </c:pt>
                <c:pt idx="88">
                  <c:v>707.08799070661928</c:v>
                </c:pt>
                <c:pt idx="89">
                  <c:v>717.0803172104155</c:v>
                </c:pt>
                <c:pt idx="90">
                  <c:v>726.19907223871701</c:v>
                </c:pt>
                <c:pt idx="91">
                  <c:v>735.77086440921539</c:v>
                </c:pt>
                <c:pt idx="92">
                  <c:v>753.04292005319257</c:v>
                </c:pt>
                <c:pt idx="93">
                  <c:v>761.74558019360143</c:v>
                </c:pt>
                <c:pt idx="94">
                  <c:v>766.6148359207059</c:v>
                </c:pt>
                <c:pt idx="95">
                  <c:v>779.14422162598282</c:v>
                </c:pt>
                <c:pt idx="96">
                  <c:v>786.58234049374187</c:v>
                </c:pt>
                <c:pt idx="97">
                  <c:v>790.24454442488297</c:v>
                </c:pt>
                <c:pt idx="98">
                  <c:v>801.86018822760605</c:v>
                </c:pt>
                <c:pt idx="99">
                  <c:v>805.22718777062562</c:v>
                </c:pt>
                <c:pt idx="100">
                  <c:v>813.12352635435241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44-497B-970E-00469F34BCC4}"/>
            </c:ext>
          </c:extLst>
        </c:ser>
        <c:ser>
          <c:idx val="1"/>
          <c:order val="1"/>
          <c:tx>
            <c:strRef>
              <c:f>一覧!$Z$15</c:f>
              <c:strCache>
                <c:ptCount val="1"/>
                <c:pt idx="0">
                  <c:v>誤差項あり x0=200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一覧!$X$16:$X$116</c:f>
              <c:numCache>
                <c:formatCode>#,##0_);[Red]\(#,##0\)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一覧!$Z$16:$Z$116</c:f>
              <c:numCache>
                <c:formatCode>0.00</c:formatCode>
                <c:ptCount val="101"/>
                <c:pt idx="0">
                  <c:v>200</c:v>
                </c:pt>
                <c:pt idx="1">
                  <c:v>186.63465089400486</c:v>
                </c:pt>
                <c:pt idx="2">
                  <c:v>198.7652900142341</c:v>
                </c:pt>
                <c:pt idx="3">
                  <c:v>214.46246803312806</c:v>
                </c:pt>
                <c:pt idx="4">
                  <c:v>224.60795993164581</c:v>
                </c:pt>
                <c:pt idx="5">
                  <c:v>228.14166956887723</c:v>
                </c:pt>
                <c:pt idx="6">
                  <c:v>232.16887977919077</c:v>
                </c:pt>
                <c:pt idx="7">
                  <c:v>245.56275063800788</c:v>
                </c:pt>
                <c:pt idx="8">
                  <c:v>256.38440221292257</c:v>
                </c:pt>
                <c:pt idx="9">
                  <c:v>270.50553018471834</c:v>
                </c:pt>
                <c:pt idx="10">
                  <c:v>280.68891758032129</c:v>
                </c:pt>
                <c:pt idx="11">
                  <c:v>284.99754398151703</c:v>
                </c:pt>
                <c:pt idx="12">
                  <c:v>288.08576599125871</c:v>
                </c:pt>
                <c:pt idx="13">
                  <c:v>306.94517749173724</c:v>
                </c:pt>
                <c:pt idx="14">
                  <c:v>324.99800251802054</c:v>
                </c:pt>
                <c:pt idx="15">
                  <c:v>333.99903074013355</c:v>
                </c:pt>
                <c:pt idx="16">
                  <c:v>349.6065026498776</c:v>
                </c:pt>
                <c:pt idx="17">
                  <c:v>362.08860008694933</c:v>
                </c:pt>
                <c:pt idx="18">
                  <c:v>375.6092551668126</c:v>
                </c:pt>
                <c:pt idx="19">
                  <c:v>382.27806510367128</c:v>
                </c:pt>
                <c:pt idx="20">
                  <c:v>381.61823817866627</c:v>
                </c:pt>
                <c:pt idx="21">
                  <c:v>387.20697380341005</c:v>
                </c:pt>
                <c:pt idx="22">
                  <c:v>406.06796619433214</c:v>
                </c:pt>
                <c:pt idx="23">
                  <c:v>418.18391331601606</c:v>
                </c:pt>
                <c:pt idx="24">
                  <c:v>427.96442074822716</c:v>
                </c:pt>
                <c:pt idx="25">
                  <c:v>432.35756472822806</c:v>
                </c:pt>
                <c:pt idx="26">
                  <c:v>438.56087933593307</c:v>
                </c:pt>
                <c:pt idx="27">
                  <c:v>449.86786494718905</c:v>
                </c:pt>
                <c:pt idx="28">
                  <c:v>461.35063928770762</c:v>
                </c:pt>
                <c:pt idx="29">
                  <c:v>473.6777376162579</c:v>
                </c:pt>
                <c:pt idx="30">
                  <c:v>490.26942177993675</c:v>
                </c:pt>
                <c:pt idx="31">
                  <c:v>493.9645176669369</c:v>
                </c:pt>
                <c:pt idx="32">
                  <c:v>505.55863182138705</c:v>
                </c:pt>
                <c:pt idx="33">
                  <c:v>511.53688722413602</c:v>
                </c:pt>
                <c:pt idx="34">
                  <c:v>531.40864196077951</c:v>
                </c:pt>
                <c:pt idx="35">
                  <c:v>536.68954592452803</c:v>
                </c:pt>
                <c:pt idx="36">
                  <c:v>530.82671005928296</c:v>
                </c:pt>
                <c:pt idx="37">
                  <c:v>539.73690992598506</c:v>
                </c:pt>
                <c:pt idx="38">
                  <c:v>549.31999240855282</c:v>
                </c:pt>
                <c:pt idx="39">
                  <c:v>550.45748211069406</c:v>
                </c:pt>
                <c:pt idx="40">
                  <c:v>555.61362078829029</c:v>
                </c:pt>
                <c:pt idx="41">
                  <c:v>560.23988524321999</c:v>
                </c:pt>
                <c:pt idx="42">
                  <c:v>560.8696745859861</c:v>
                </c:pt>
                <c:pt idx="43">
                  <c:v>565.36010834601063</c:v>
                </c:pt>
                <c:pt idx="44">
                  <c:v>563.91750863353502</c:v>
                </c:pt>
                <c:pt idx="45">
                  <c:v>573.67090289165571</c:v>
                </c:pt>
                <c:pt idx="46">
                  <c:v>587.74886415914705</c:v>
                </c:pt>
                <c:pt idx="47">
                  <c:v>595.1445070728912</c:v>
                </c:pt>
                <c:pt idx="48">
                  <c:v>601.35198093356678</c:v>
                </c:pt>
                <c:pt idx="49">
                  <c:v>602.51360179617438</c:v>
                </c:pt>
                <c:pt idx="50">
                  <c:v>611.5436308150181</c:v>
                </c:pt>
                <c:pt idx="51">
                  <c:v>616.26053926402346</c:v>
                </c:pt>
                <c:pt idx="52">
                  <c:v>619.19593890188992</c:v>
                </c:pt>
                <c:pt idx="53">
                  <c:v>629.71136521735343</c:v>
                </c:pt>
                <c:pt idx="54">
                  <c:v>632.11148365607664</c:v>
                </c:pt>
                <c:pt idx="55">
                  <c:v>642.59889218313981</c:v>
                </c:pt>
                <c:pt idx="56">
                  <c:v>640.34545029470144</c:v>
                </c:pt>
                <c:pt idx="57">
                  <c:v>646.44276997708732</c:v>
                </c:pt>
                <c:pt idx="58">
                  <c:v>650.95940122406125</c:v>
                </c:pt>
                <c:pt idx="59">
                  <c:v>669.09441010448643</c:v>
                </c:pt>
                <c:pt idx="60">
                  <c:v>674.17011282355122</c:v>
                </c:pt>
                <c:pt idx="61">
                  <c:v>669.95795566875211</c:v>
                </c:pt>
                <c:pt idx="62">
                  <c:v>679.37352408059326</c:v>
                </c:pt>
                <c:pt idx="63">
                  <c:v>692.45238935989482</c:v>
                </c:pt>
                <c:pt idx="64">
                  <c:v>703.41360514193684</c:v>
                </c:pt>
                <c:pt idx="65">
                  <c:v>715.71708929943588</c:v>
                </c:pt>
                <c:pt idx="66">
                  <c:v>721.34979421462276</c:v>
                </c:pt>
                <c:pt idx="67">
                  <c:v>724.95470774797855</c:v>
                </c:pt>
                <c:pt idx="68">
                  <c:v>724.67428395499724</c:v>
                </c:pt>
                <c:pt idx="69">
                  <c:v>736.4462284622582</c:v>
                </c:pt>
                <c:pt idx="70">
                  <c:v>744.17926245065473</c:v>
                </c:pt>
                <c:pt idx="71">
                  <c:v>753.82513788746655</c:v>
                </c:pt>
                <c:pt idx="72">
                  <c:v>760.61063320445476</c:v>
                </c:pt>
                <c:pt idx="73">
                  <c:v>779.05407533999335</c:v>
                </c:pt>
                <c:pt idx="74">
                  <c:v>787.59559589966511</c:v>
                </c:pt>
                <c:pt idx="75">
                  <c:v>797.58091267408122</c:v>
                </c:pt>
                <c:pt idx="76">
                  <c:v>802.28553743238263</c:v>
                </c:pt>
                <c:pt idx="77">
                  <c:v>814.73110515844758</c:v>
                </c:pt>
                <c:pt idx="78">
                  <c:v>822.10241828270375</c:v>
                </c:pt>
                <c:pt idx="79">
                  <c:v>822.45277806440356</c:v>
                </c:pt>
                <c:pt idx="80">
                  <c:v>832.4096495834084</c:v>
                </c:pt>
                <c:pt idx="81">
                  <c:v>837.27671871165796</c:v>
                </c:pt>
                <c:pt idx="82">
                  <c:v>839.06820179217573</c:v>
                </c:pt>
                <c:pt idx="83">
                  <c:v>851.22937988945762</c:v>
                </c:pt>
                <c:pt idx="84">
                  <c:v>867.09633466307298</c:v>
                </c:pt>
                <c:pt idx="85">
                  <c:v>874.85157340558089</c:v>
                </c:pt>
                <c:pt idx="86">
                  <c:v>879.93378820731857</c:v>
                </c:pt>
                <c:pt idx="87">
                  <c:v>885.87896686186969</c:v>
                </c:pt>
                <c:pt idx="88">
                  <c:v>887.99708161571084</c:v>
                </c:pt>
                <c:pt idx="89">
                  <c:v>897.98940811950706</c:v>
                </c:pt>
                <c:pt idx="90">
                  <c:v>907.10816314780845</c:v>
                </c:pt>
                <c:pt idx="91">
                  <c:v>916.67995531830684</c:v>
                </c:pt>
                <c:pt idx="92">
                  <c:v>933.95201096228413</c:v>
                </c:pt>
                <c:pt idx="93">
                  <c:v>942.65467110269287</c:v>
                </c:pt>
                <c:pt idx="94">
                  <c:v>947.52392682979746</c:v>
                </c:pt>
                <c:pt idx="95">
                  <c:v>960.05331253507438</c:v>
                </c:pt>
                <c:pt idx="96">
                  <c:v>967.49143140283343</c:v>
                </c:pt>
                <c:pt idx="97">
                  <c:v>971.15363533397453</c:v>
                </c:pt>
                <c:pt idx="98">
                  <c:v>982.76927913669761</c:v>
                </c:pt>
                <c:pt idx="99">
                  <c:v>986.13627867971729</c:v>
                </c:pt>
                <c:pt idx="100">
                  <c:v>994.03261726344408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F44-497B-970E-00469F34B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257992"/>
        <c:axId val="768257672"/>
      </c:scatterChart>
      <c:valAx>
        <c:axId val="768257992"/>
        <c:scaling>
          <c:orientation val="minMax"/>
          <c:max val="1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8257672"/>
        <c:crosses val="autoZero"/>
        <c:crossBetween val="midCat"/>
      </c:valAx>
      <c:valAx>
        <c:axId val="7682576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82579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売上急落の再現!$D$15</c:f>
              <c:strCache>
                <c:ptCount val="1"/>
                <c:pt idx="0">
                  <c:v>xt (F9キーを押すと値が変わります)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headEnd type="none"/>
              <a:tailEnd type="triangle"/>
            </a:ln>
            <a:effectLst/>
          </c:spPr>
          <c:marker>
            <c:symbol val="none"/>
          </c:marker>
          <c:xVal>
            <c:numRef>
              <c:f>売上急落の再現!$B$16:$B$66</c:f>
              <c:numCache>
                <c:formatCode>#,##0_);[Red]\(#,##0\)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売上急落の再現!$D$16:$D$66</c:f>
              <c:numCache>
                <c:formatCode>0.00</c:formatCode>
                <c:ptCount val="51"/>
                <c:pt idx="0">
                  <c:v>100</c:v>
                </c:pt>
                <c:pt idx="1">
                  <c:v>104.07559538342117</c:v>
                </c:pt>
                <c:pt idx="2">
                  <c:v>107.16812562986556</c:v>
                </c:pt>
                <c:pt idx="3">
                  <c:v>100.19278534958001</c:v>
                </c:pt>
                <c:pt idx="4">
                  <c:v>102.98925418380109</c:v>
                </c:pt>
                <c:pt idx="5">
                  <c:v>105.01505925290262</c:v>
                </c:pt>
                <c:pt idx="6">
                  <c:v>106.76111414819128</c:v>
                </c:pt>
                <c:pt idx="7">
                  <c:v>104.19445019262973</c:v>
                </c:pt>
                <c:pt idx="8">
                  <c:v>95.041124343226471</c:v>
                </c:pt>
                <c:pt idx="9">
                  <c:v>105.82311429134413</c:v>
                </c:pt>
                <c:pt idx="10">
                  <c:v>104.28658761938037</c:v>
                </c:pt>
                <c:pt idx="11">
                  <c:v>105.94037340455705</c:v>
                </c:pt>
                <c:pt idx="12">
                  <c:v>101.97301552055997</c:v>
                </c:pt>
                <c:pt idx="13">
                  <c:v>108.31706325818259</c:v>
                </c:pt>
                <c:pt idx="14">
                  <c:v>101.65623456790526</c:v>
                </c:pt>
                <c:pt idx="15">
                  <c:v>102.65353902815907</c:v>
                </c:pt>
                <c:pt idx="16">
                  <c:v>104.39016663748583</c:v>
                </c:pt>
                <c:pt idx="17">
                  <c:v>106.60544713236702</c:v>
                </c:pt>
                <c:pt idx="18">
                  <c:v>105.74488513304273</c:v>
                </c:pt>
                <c:pt idx="19">
                  <c:v>102.38280906879592</c:v>
                </c:pt>
                <c:pt idx="20">
                  <c:v>103.62325847653042</c:v>
                </c:pt>
                <c:pt idx="21">
                  <c:v>104.86445709441051</c:v>
                </c:pt>
                <c:pt idx="22">
                  <c:v>98.872805234199532</c:v>
                </c:pt>
                <c:pt idx="23">
                  <c:v>96.456774941278113</c:v>
                </c:pt>
                <c:pt idx="24">
                  <c:v>107.92465629110707</c:v>
                </c:pt>
                <c:pt idx="25">
                  <c:v>104.0396265190985</c:v>
                </c:pt>
                <c:pt idx="26">
                  <c:v>98.53671992539401</c:v>
                </c:pt>
                <c:pt idx="27">
                  <c:v>96.770037677417605</c:v>
                </c:pt>
                <c:pt idx="28">
                  <c:v>91.759571441440528</c:v>
                </c:pt>
                <c:pt idx="29">
                  <c:v>99.850992359210707</c:v>
                </c:pt>
                <c:pt idx="30">
                  <c:v>95.769366612919313</c:v>
                </c:pt>
                <c:pt idx="31">
                  <c:v>95.168798822120806</c:v>
                </c:pt>
                <c:pt idx="32">
                  <c:v>97.82026644534983</c:v>
                </c:pt>
                <c:pt idx="33">
                  <c:v>91.647020584498563</c:v>
                </c:pt>
                <c:pt idx="34">
                  <c:v>97.214218670956285</c:v>
                </c:pt>
                <c:pt idx="35">
                  <c:v>104.70974466912918</c:v>
                </c:pt>
                <c:pt idx="36">
                  <c:v>103.06371133962013</c:v>
                </c:pt>
                <c:pt idx="37">
                  <c:v>100.99591802942561</c:v>
                </c:pt>
                <c:pt idx="38">
                  <c:v>99.879560252976518</c:v>
                </c:pt>
                <c:pt idx="39">
                  <c:v>106.37322338899492</c:v>
                </c:pt>
                <c:pt idx="40">
                  <c:v>112.64351007100782</c:v>
                </c:pt>
                <c:pt idx="41">
                  <c:v>112.04175430189569</c:v>
                </c:pt>
                <c:pt idx="42">
                  <c:v>120.05667770713096</c:v>
                </c:pt>
                <c:pt idx="43">
                  <c:v>116.79121373122805</c:v>
                </c:pt>
                <c:pt idx="44">
                  <c:v>109.84053596416675</c:v>
                </c:pt>
                <c:pt idx="45">
                  <c:v>114.67342991143975</c:v>
                </c:pt>
                <c:pt idx="46">
                  <c:v>111.66310665763375</c:v>
                </c:pt>
                <c:pt idx="47">
                  <c:v>112.76191729138482</c:v>
                </c:pt>
                <c:pt idx="48">
                  <c:v>113.63865462156652</c:v>
                </c:pt>
                <c:pt idx="49">
                  <c:v>116.56502895980908</c:v>
                </c:pt>
                <c:pt idx="50">
                  <c:v>107.98165035081595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AE5-432D-9686-9CAF68DB8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257992"/>
        <c:axId val="768257672"/>
      </c:scatterChart>
      <c:valAx>
        <c:axId val="768257992"/>
        <c:scaling>
          <c:orientation val="minMax"/>
          <c:max val="55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672"/>
        <c:crosses val="autoZero"/>
        <c:crossBetween val="midCat"/>
      </c:valAx>
      <c:valAx>
        <c:axId val="768257672"/>
        <c:scaling>
          <c:orientation val="minMax"/>
          <c:max val="22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売上急落の再現!$J$15</c:f>
              <c:strCache>
                <c:ptCount val="1"/>
                <c:pt idx="0">
                  <c:v>xt (F9キーを押すと値が変わります)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売上急落の再現!$B$16:$B$66</c:f>
              <c:numCache>
                <c:formatCode>#,##0_);[Red]\(#,##0\)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売上急落の再現!$J$16:$J$66</c:f>
              <c:numCache>
                <c:formatCode>0.00</c:formatCode>
                <c:ptCount val="51"/>
                <c:pt idx="0">
                  <c:v>100</c:v>
                </c:pt>
                <c:pt idx="1">
                  <c:v>104.07559538342117</c:v>
                </c:pt>
                <c:pt idx="2">
                  <c:v>107.16812562986556</c:v>
                </c:pt>
                <c:pt idx="3">
                  <c:v>100.19278534958001</c:v>
                </c:pt>
                <c:pt idx="4">
                  <c:v>102.98925418380109</c:v>
                </c:pt>
                <c:pt idx="5">
                  <c:v>105.01505925290262</c:v>
                </c:pt>
                <c:pt idx="6">
                  <c:v>106.76111414819128</c:v>
                </c:pt>
                <c:pt idx="7">
                  <c:v>104.19445019262973</c:v>
                </c:pt>
                <c:pt idx="8">
                  <c:v>95.041124343226471</c:v>
                </c:pt>
                <c:pt idx="9">
                  <c:v>105.82311429134413</c:v>
                </c:pt>
                <c:pt idx="10">
                  <c:v>65.240802862209719</c:v>
                </c:pt>
                <c:pt idx="11">
                  <c:v>38.71672257598874</c:v>
                </c:pt>
                <c:pt idx="12">
                  <c:v>24.845050318389866</c:v>
                </c:pt>
                <c:pt idx="13">
                  <c:v>22.360545286550881</c:v>
                </c:pt>
                <c:pt idx="14">
                  <c:v>24.295368393436725</c:v>
                </c:pt>
                <c:pt idx="15">
                  <c:v>33.028759471137398</c:v>
                </c:pt>
                <c:pt idx="16">
                  <c:v>41.727865036166314</c:v>
                </c:pt>
                <c:pt idx="17">
                  <c:v>50.209375691179453</c:v>
                </c:pt>
                <c:pt idx="18">
                  <c:v>54.988420835973926</c:v>
                </c:pt>
                <c:pt idx="19">
                  <c:v>56.701991201434005</c:v>
                </c:pt>
                <c:pt idx="20">
                  <c:v>62.510522395904701</c:v>
                </c:pt>
                <c:pt idx="21">
                  <c:v>67.862994621847349</c:v>
                </c:pt>
                <c:pt idx="22">
                  <c:v>65.571489008892684</c:v>
                </c:pt>
                <c:pt idx="23">
                  <c:v>66.485590338501936</c:v>
                </c:pt>
                <c:pt idx="24">
                  <c:v>80.950590148608512</c:v>
                </c:pt>
                <c:pt idx="25">
                  <c:v>79.762966990849804</c:v>
                </c:pt>
                <c:pt idx="26">
                  <c:v>76.687726349970177</c:v>
                </c:pt>
                <c:pt idx="27">
                  <c:v>77.105943459536164</c:v>
                </c:pt>
                <c:pt idx="28">
                  <c:v>74.061886645347215</c:v>
                </c:pt>
                <c:pt idx="29">
                  <c:v>83.92307604272672</c:v>
                </c:pt>
                <c:pt idx="30">
                  <c:v>81.434241928083722</c:v>
                </c:pt>
                <c:pt idx="31">
                  <c:v>82.267186605768771</c:v>
                </c:pt>
                <c:pt idx="32">
                  <c:v>86.208815450632997</c:v>
                </c:pt>
                <c:pt idx="33">
                  <c:v>81.196714689253412</c:v>
                </c:pt>
                <c:pt idx="34">
                  <c:v>87.808943365235649</c:v>
                </c:pt>
                <c:pt idx="35">
                  <c:v>96.244996893980613</c:v>
                </c:pt>
                <c:pt idx="36">
                  <c:v>95.445438341986417</c:v>
                </c:pt>
                <c:pt idx="37">
                  <c:v>94.139472331555282</c:v>
                </c:pt>
                <c:pt idx="38">
                  <c:v>93.70875912489322</c:v>
                </c:pt>
                <c:pt idx="39">
                  <c:v>100.81950237371994</c:v>
                </c:pt>
                <c:pt idx="40">
                  <c:v>107.64516115726035</c:v>
                </c:pt>
                <c:pt idx="41">
                  <c:v>107.54324027952296</c:v>
                </c:pt>
                <c:pt idx="42">
                  <c:v>116.0080150869955</c:v>
                </c:pt>
                <c:pt idx="43">
                  <c:v>113.14741737310614</c:v>
                </c:pt>
                <c:pt idx="44">
                  <c:v>106.56111924185701</c:v>
                </c:pt>
                <c:pt idx="45">
                  <c:v>111.721954861361</c:v>
                </c:pt>
                <c:pt idx="46">
                  <c:v>109.00677911256287</c:v>
                </c:pt>
                <c:pt idx="47">
                  <c:v>110.37122250082103</c:v>
                </c:pt>
                <c:pt idx="48">
                  <c:v>111.4870293100591</c:v>
                </c:pt>
                <c:pt idx="49">
                  <c:v>114.62856617945241</c:v>
                </c:pt>
                <c:pt idx="50">
                  <c:v>106.23883384849495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E2-4A61-BA96-DFD691DA0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257992"/>
        <c:axId val="768257672"/>
      </c:scatterChart>
      <c:valAx>
        <c:axId val="768257992"/>
        <c:scaling>
          <c:orientation val="minMax"/>
          <c:max val="55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672"/>
        <c:crosses val="autoZero"/>
        <c:crossBetween val="midCat"/>
      </c:valAx>
      <c:valAx>
        <c:axId val="768257672"/>
        <c:scaling>
          <c:orientation val="minMax"/>
          <c:max val="22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誤差項なし!$M$11</c:f>
              <c:strCache>
                <c:ptCount val="1"/>
                <c:pt idx="0">
                  <c:v>α=0.8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誤差項なし!$L$12:$L$62</c:f>
              <c:numCache>
                <c:formatCode>#,##0_);[Red]\(#,##0\)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誤差項なし!$M$12:$M$62</c:f>
              <c:numCache>
                <c:formatCode>0.00</c:formatCode>
                <c:ptCount val="51"/>
                <c:pt idx="0">
                  <c:v>100</c:v>
                </c:pt>
                <c:pt idx="1">
                  <c:v>90</c:v>
                </c:pt>
                <c:pt idx="2">
                  <c:v>82</c:v>
                </c:pt>
                <c:pt idx="3">
                  <c:v>75.600000000000009</c:v>
                </c:pt>
                <c:pt idx="4">
                  <c:v>70.480000000000018</c:v>
                </c:pt>
                <c:pt idx="5">
                  <c:v>66.384000000000015</c:v>
                </c:pt>
                <c:pt idx="6">
                  <c:v>63.107200000000013</c:v>
                </c:pt>
                <c:pt idx="7">
                  <c:v>60.485760000000013</c:v>
                </c:pt>
                <c:pt idx="8">
                  <c:v>58.388608000000012</c:v>
                </c:pt>
                <c:pt idx="9">
                  <c:v>56.710886400000014</c:v>
                </c:pt>
                <c:pt idx="10">
                  <c:v>55.368709120000013</c:v>
                </c:pt>
                <c:pt idx="11">
                  <c:v>54.29496729600001</c:v>
                </c:pt>
                <c:pt idx="12">
                  <c:v>53.435973836800009</c:v>
                </c:pt>
                <c:pt idx="13">
                  <c:v>52.748779069440012</c:v>
                </c:pt>
                <c:pt idx="14">
                  <c:v>52.199023255552014</c:v>
                </c:pt>
                <c:pt idx="15">
                  <c:v>51.759218604441614</c:v>
                </c:pt>
                <c:pt idx="16">
                  <c:v>51.407374883553295</c:v>
                </c:pt>
                <c:pt idx="17">
                  <c:v>51.125899906842641</c:v>
                </c:pt>
                <c:pt idx="18">
                  <c:v>50.900719925474114</c:v>
                </c:pt>
                <c:pt idx="19">
                  <c:v>50.720575940379291</c:v>
                </c:pt>
                <c:pt idx="20">
                  <c:v>50.576460752303433</c:v>
                </c:pt>
                <c:pt idx="21">
                  <c:v>50.461168601842751</c:v>
                </c:pt>
                <c:pt idx="22">
                  <c:v>50.368934881474203</c:v>
                </c:pt>
                <c:pt idx="23">
                  <c:v>50.295147905179363</c:v>
                </c:pt>
                <c:pt idx="24">
                  <c:v>50.23611832414349</c:v>
                </c:pt>
                <c:pt idx="25">
                  <c:v>50.188894659314798</c:v>
                </c:pt>
                <c:pt idx="26">
                  <c:v>50.151115727451838</c:v>
                </c:pt>
                <c:pt idx="27">
                  <c:v>50.120892581961471</c:v>
                </c:pt>
                <c:pt idx="28">
                  <c:v>50.096714065569181</c:v>
                </c:pt>
                <c:pt idx="29">
                  <c:v>50.07737125245535</c:v>
                </c:pt>
                <c:pt idx="30">
                  <c:v>50.061897001964283</c:v>
                </c:pt>
                <c:pt idx="31">
                  <c:v>50.049517601571431</c:v>
                </c:pt>
                <c:pt idx="32">
                  <c:v>50.039614081257149</c:v>
                </c:pt>
                <c:pt idx="33">
                  <c:v>50.031691265005719</c:v>
                </c:pt>
                <c:pt idx="34">
                  <c:v>50.02535301200458</c:v>
                </c:pt>
                <c:pt idx="35">
                  <c:v>50.020282409603666</c:v>
                </c:pt>
                <c:pt idx="36">
                  <c:v>50.016225927682939</c:v>
                </c:pt>
                <c:pt idx="37">
                  <c:v>50.012980742146354</c:v>
                </c:pt>
                <c:pt idx="38">
                  <c:v>50.010384593717085</c:v>
                </c:pt>
                <c:pt idx="39">
                  <c:v>50.008307674973672</c:v>
                </c:pt>
                <c:pt idx="40">
                  <c:v>50.00664613997894</c:v>
                </c:pt>
                <c:pt idx="41">
                  <c:v>50.005316911983158</c:v>
                </c:pt>
                <c:pt idx="42">
                  <c:v>50.004253529586528</c:v>
                </c:pt>
                <c:pt idx="43">
                  <c:v>50.003402823669227</c:v>
                </c:pt>
                <c:pt idx="44">
                  <c:v>50.002722258935385</c:v>
                </c:pt>
                <c:pt idx="45">
                  <c:v>50.002177807148314</c:v>
                </c:pt>
                <c:pt idx="46">
                  <c:v>50.001742245718653</c:v>
                </c:pt>
                <c:pt idx="47">
                  <c:v>50.001393796574924</c:v>
                </c:pt>
                <c:pt idx="48">
                  <c:v>50.001115037259943</c:v>
                </c:pt>
                <c:pt idx="49">
                  <c:v>50.000892029807957</c:v>
                </c:pt>
                <c:pt idx="50">
                  <c:v>50.000713623846366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99-471A-B8E4-89CF9AA96A65}"/>
            </c:ext>
          </c:extLst>
        </c:ser>
        <c:ser>
          <c:idx val="1"/>
          <c:order val="1"/>
          <c:tx>
            <c:strRef>
              <c:f>誤差項なし!$N$11</c:f>
              <c:strCache>
                <c:ptCount val="1"/>
                <c:pt idx="0">
                  <c:v>α=0.9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誤差項なし!$L$12:$L$62</c:f>
              <c:numCache>
                <c:formatCode>#,##0_);[Red]\(#,##0\)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誤差項なし!$N$12:$N$62</c:f>
              <c:numCache>
                <c:formatCode>0.00</c:formatCode>
                <c:ptCount val="5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99-471A-B8E4-89CF9AA96A65}"/>
            </c:ext>
          </c:extLst>
        </c:ser>
        <c:ser>
          <c:idx val="2"/>
          <c:order val="2"/>
          <c:tx>
            <c:strRef>
              <c:f>誤差項なし!$O$11</c:f>
              <c:strCache>
                <c:ptCount val="1"/>
                <c:pt idx="0">
                  <c:v>α=0.97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誤差項なし!$L$12:$L$62</c:f>
              <c:numCache>
                <c:formatCode>#,##0_);[Red]\(#,##0\)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誤差項なし!$O$12:$O$62</c:f>
              <c:numCache>
                <c:formatCode>0.00</c:formatCode>
                <c:ptCount val="51"/>
                <c:pt idx="0">
                  <c:v>100</c:v>
                </c:pt>
                <c:pt idx="1">
                  <c:v>107</c:v>
                </c:pt>
                <c:pt idx="2">
                  <c:v>113.78999999999999</c:v>
                </c:pt>
                <c:pt idx="3">
                  <c:v>120.37629999999999</c:v>
                </c:pt>
                <c:pt idx="4">
                  <c:v>126.76501099999999</c:v>
                </c:pt>
                <c:pt idx="5">
                  <c:v>132.96206066999997</c:v>
                </c:pt>
                <c:pt idx="6">
                  <c:v>138.97319884989997</c:v>
                </c:pt>
                <c:pt idx="7">
                  <c:v>144.80400288440296</c:v>
                </c:pt>
                <c:pt idx="8">
                  <c:v>150.45988279787088</c:v>
                </c:pt>
                <c:pt idx="9">
                  <c:v>155.94608631393476</c:v>
                </c:pt>
                <c:pt idx="10">
                  <c:v>161.26770372451671</c:v>
                </c:pt>
                <c:pt idx="11">
                  <c:v>166.42967261278119</c:v>
                </c:pt>
                <c:pt idx="12">
                  <c:v>171.43678243439774</c:v>
                </c:pt>
                <c:pt idx="13">
                  <c:v>176.2936789613658</c:v>
                </c:pt>
                <c:pt idx="14">
                  <c:v>181.00486859252482</c:v>
                </c:pt>
                <c:pt idx="15">
                  <c:v>185.57472253474907</c:v>
                </c:pt>
                <c:pt idx="16">
                  <c:v>190.0074808587066</c:v>
                </c:pt>
                <c:pt idx="17">
                  <c:v>194.30725643294539</c:v>
                </c:pt>
                <c:pt idx="18">
                  <c:v>198.47803873995701</c:v>
                </c:pt>
                <c:pt idx="19">
                  <c:v>202.5236975777583</c:v>
                </c:pt>
                <c:pt idx="20">
                  <c:v>206.44798665042555</c:v>
                </c:pt>
                <c:pt idx="21">
                  <c:v>210.25454705091278</c:v>
                </c:pt>
                <c:pt idx="22">
                  <c:v>213.94691063938538</c:v>
                </c:pt>
                <c:pt idx="23">
                  <c:v>217.52850332020381</c:v>
                </c:pt>
                <c:pt idx="24">
                  <c:v>221.00264822059768</c:v>
                </c:pt>
                <c:pt idx="25">
                  <c:v>224.37256877397974</c:v>
                </c:pt>
                <c:pt idx="26">
                  <c:v>227.64139171076033</c:v>
                </c:pt>
                <c:pt idx="27">
                  <c:v>230.81214995943751</c:v>
                </c:pt>
                <c:pt idx="28">
                  <c:v>233.88778546065438</c:v>
                </c:pt>
                <c:pt idx="29">
                  <c:v>236.87115189683476</c:v>
                </c:pt>
                <c:pt idx="30">
                  <c:v>239.7650173399297</c:v>
                </c:pt>
                <c:pt idx="31">
                  <c:v>242.57206681973179</c:v>
                </c:pt>
                <c:pt idx="32">
                  <c:v>245.29490481513983</c:v>
                </c:pt>
                <c:pt idx="33">
                  <c:v>247.93605767068564</c:v>
                </c:pt>
                <c:pt idx="34">
                  <c:v>250.49797594056506</c:v>
                </c:pt>
                <c:pt idx="35">
                  <c:v>252.9830366623481</c:v>
                </c:pt>
                <c:pt idx="36">
                  <c:v>255.39354556247764</c:v>
                </c:pt>
                <c:pt idx="37">
                  <c:v>257.73173919560327</c:v>
                </c:pt>
                <c:pt idx="38">
                  <c:v>259.99978701973515</c:v>
                </c:pt>
                <c:pt idx="39">
                  <c:v>262.19979340914313</c:v>
                </c:pt>
                <c:pt idx="40">
                  <c:v>264.33379960686887</c:v>
                </c:pt>
                <c:pt idx="41">
                  <c:v>266.40378561866277</c:v>
                </c:pt>
                <c:pt idx="42">
                  <c:v>268.41167205010288</c:v>
                </c:pt>
                <c:pt idx="43">
                  <c:v>270.35932188859977</c:v>
                </c:pt>
                <c:pt idx="44">
                  <c:v>272.24854223194177</c:v>
                </c:pt>
                <c:pt idx="45">
                  <c:v>274.08108596498352</c:v>
                </c:pt>
                <c:pt idx="46">
                  <c:v>275.85865338603401</c:v>
                </c:pt>
                <c:pt idx="47">
                  <c:v>277.58289378445301</c:v>
                </c:pt>
                <c:pt idx="48">
                  <c:v>279.25540697091941</c:v>
                </c:pt>
                <c:pt idx="49">
                  <c:v>280.8777447617918</c:v>
                </c:pt>
                <c:pt idx="50">
                  <c:v>282.45141241893805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399-471A-B8E4-89CF9AA96A65}"/>
            </c:ext>
          </c:extLst>
        </c:ser>
        <c:ser>
          <c:idx val="3"/>
          <c:order val="3"/>
          <c:tx>
            <c:strRef>
              <c:f>誤差項なし!$P$11</c:f>
              <c:strCache>
                <c:ptCount val="1"/>
                <c:pt idx="0">
                  <c:v>α=1.0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誤差項なし!$L$12:$L$62</c:f>
              <c:numCache>
                <c:formatCode>#,##0_);[Red]\(#,##0\)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誤差項なし!$P$12:$P$62</c:f>
              <c:numCache>
                <c:formatCode>0.00</c:formatCode>
                <c:ptCount val="51"/>
                <c:pt idx="0">
                  <c:v>100</c:v>
                </c:pt>
                <c:pt idx="1">
                  <c:v>110</c:v>
                </c:pt>
                <c:pt idx="2">
                  <c:v>120</c:v>
                </c:pt>
                <c:pt idx="3">
                  <c:v>130</c:v>
                </c:pt>
                <c:pt idx="4">
                  <c:v>140</c:v>
                </c:pt>
                <c:pt idx="5">
                  <c:v>150</c:v>
                </c:pt>
                <c:pt idx="6">
                  <c:v>160</c:v>
                </c:pt>
                <c:pt idx="7">
                  <c:v>170</c:v>
                </c:pt>
                <c:pt idx="8">
                  <c:v>180</c:v>
                </c:pt>
                <c:pt idx="9">
                  <c:v>190</c:v>
                </c:pt>
                <c:pt idx="10">
                  <c:v>200</c:v>
                </c:pt>
                <c:pt idx="11">
                  <c:v>210</c:v>
                </c:pt>
                <c:pt idx="12">
                  <c:v>220</c:v>
                </c:pt>
                <c:pt idx="13">
                  <c:v>230</c:v>
                </c:pt>
                <c:pt idx="14">
                  <c:v>240</c:v>
                </c:pt>
                <c:pt idx="15">
                  <c:v>250</c:v>
                </c:pt>
                <c:pt idx="16">
                  <c:v>260</c:v>
                </c:pt>
                <c:pt idx="17">
                  <c:v>270</c:v>
                </c:pt>
                <c:pt idx="18">
                  <c:v>280</c:v>
                </c:pt>
                <c:pt idx="19">
                  <c:v>290</c:v>
                </c:pt>
                <c:pt idx="20">
                  <c:v>300</c:v>
                </c:pt>
                <c:pt idx="21">
                  <c:v>310</c:v>
                </c:pt>
                <c:pt idx="22">
                  <c:v>320</c:v>
                </c:pt>
                <c:pt idx="23">
                  <c:v>330</c:v>
                </c:pt>
                <c:pt idx="24">
                  <c:v>340</c:v>
                </c:pt>
                <c:pt idx="25">
                  <c:v>350</c:v>
                </c:pt>
                <c:pt idx="26">
                  <c:v>360</c:v>
                </c:pt>
                <c:pt idx="27">
                  <c:v>370</c:v>
                </c:pt>
                <c:pt idx="28">
                  <c:v>380</c:v>
                </c:pt>
                <c:pt idx="29">
                  <c:v>390</c:v>
                </c:pt>
                <c:pt idx="30">
                  <c:v>400</c:v>
                </c:pt>
                <c:pt idx="31">
                  <c:v>410</c:v>
                </c:pt>
                <c:pt idx="32">
                  <c:v>420</c:v>
                </c:pt>
                <c:pt idx="33">
                  <c:v>430</c:v>
                </c:pt>
                <c:pt idx="34">
                  <c:v>440</c:v>
                </c:pt>
                <c:pt idx="35">
                  <c:v>450</c:v>
                </c:pt>
                <c:pt idx="36">
                  <c:v>460</c:v>
                </c:pt>
                <c:pt idx="37">
                  <c:v>470</c:v>
                </c:pt>
                <c:pt idx="38">
                  <c:v>480</c:v>
                </c:pt>
                <c:pt idx="39">
                  <c:v>490</c:v>
                </c:pt>
                <c:pt idx="40">
                  <c:v>500</c:v>
                </c:pt>
                <c:pt idx="41">
                  <c:v>510</c:v>
                </c:pt>
                <c:pt idx="42">
                  <c:v>520</c:v>
                </c:pt>
                <c:pt idx="43">
                  <c:v>530</c:v>
                </c:pt>
                <c:pt idx="44">
                  <c:v>540</c:v>
                </c:pt>
                <c:pt idx="45">
                  <c:v>550</c:v>
                </c:pt>
                <c:pt idx="46">
                  <c:v>560</c:v>
                </c:pt>
                <c:pt idx="47">
                  <c:v>570</c:v>
                </c:pt>
                <c:pt idx="48">
                  <c:v>580</c:v>
                </c:pt>
                <c:pt idx="49">
                  <c:v>590</c:v>
                </c:pt>
                <c:pt idx="50">
                  <c:v>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399-471A-B8E4-89CF9AA96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1936584"/>
        <c:axId val="731939784"/>
      </c:scatterChart>
      <c:scatterChart>
        <c:scatterStyle val="lineMarker"/>
        <c:varyColors val="0"/>
        <c:ser>
          <c:idx val="4"/>
          <c:order val="4"/>
          <c:tx>
            <c:strRef>
              <c:f>誤差項なし!$Q$11</c:f>
              <c:strCache>
                <c:ptCount val="1"/>
                <c:pt idx="0">
                  <c:v>α=1.1（右軸）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  <a:headEnd type="none"/>
              <a:tailEnd type="triangle"/>
            </a:ln>
            <a:effectLst/>
          </c:spPr>
          <c:marker>
            <c:symbol val="none"/>
          </c:marker>
          <c:xVal>
            <c:numRef>
              <c:f>誤差項なし!$L$12:$L$67</c:f>
              <c:numCache>
                <c:formatCode>#,##0_);[Red]\(#,##0\)</c:formatCode>
                <c:ptCount val="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</c:numCache>
            </c:numRef>
          </c:xVal>
          <c:yVal>
            <c:numRef>
              <c:f>誤差項なし!$Q$12:$Q$62</c:f>
              <c:numCache>
                <c:formatCode>0.00</c:formatCode>
                <c:ptCount val="51"/>
                <c:pt idx="0">
                  <c:v>100</c:v>
                </c:pt>
                <c:pt idx="1">
                  <c:v>120.00000000000001</c:v>
                </c:pt>
                <c:pt idx="2">
                  <c:v>142.00000000000003</c:v>
                </c:pt>
                <c:pt idx="3">
                  <c:v>166.20000000000005</c:v>
                </c:pt>
                <c:pt idx="4">
                  <c:v>192.82000000000008</c:v>
                </c:pt>
                <c:pt idx="5">
                  <c:v>222.10200000000012</c:v>
                </c:pt>
                <c:pt idx="6">
                  <c:v>254.31220000000016</c:v>
                </c:pt>
                <c:pt idx="7">
                  <c:v>289.74342000000019</c:v>
                </c:pt>
                <c:pt idx="8">
                  <c:v>328.71776200000022</c:v>
                </c:pt>
                <c:pt idx="9">
                  <c:v>371.58953820000028</c:v>
                </c:pt>
                <c:pt idx="10">
                  <c:v>418.74849202000036</c:v>
                </c:pt>
                <c:pt idx="11">
                  <c:v>470.62334122200042</c:v>
                </c:pt>
                <c:pt idx="12">
                  <c:v>527.68567534420049</c:v>
                </c:pt>
                <c:pt idx="13">
                  <c:v>590.45424287862056</c:v>
                </c:pt>
                <c:pt idx="14">
                  <c:v>659.49966716648271</c:v>
                </c:pt>
                <c:pt idx="15">
                  <c:v>735.44963388313101</c:v>
                </c:pt>
                <c:pt idx="16">
                  <c:v>818.99459727144415</c:v>
                </c:pt>
                <c:pt idx="17">
                  <c:v>910.89405699858867</c:v>
                </c:pt>
                <c:pt idx="18">
                  <c:v>1011.9834626984476</c:v>
                </c:pt>
                <c:pt idx="19">
                  <c:v>1123.1818089682924</c:v>
                </c:pt>
                <c:pt idx="20">
                  <c:v>1245.4999898651217</c:v>
                </c:pt>
                <c:pt idx="21">
                  <c:v>1380.049988851634</c:v>
                </c:pt>
                <c:pt idx="22">
                  <c:v>1528.0549877367976</c:v>
                </c:pt>
                <c:pt idx="23">
                  <c:v>1690.8604865104774</c:v>
                </c:pt>
                <c:pt idx="24">
                  <c:v>1869.9465351615252</c:v>
                </c:pt>
                <c:pt idx="25">
                  <c:v>2066.9411886776779</c:v>
                </c:pt>
                <c:pt idx="26">
                  <c:v>2283.6353075454458</c:v>
                </c:pt>
                <c:pt idx="27">
                  <c:v>2521.9988382999904</c:v>
                </c:pt>
                <c:pt idx="28">
                  <c:v>2784.1987221299896</c:v>
                </c:pt>
                <c:pt idx="29">
                  <c:v>3072.6185943429887</c:v>
                </c:pt>
                <c:pt idx="30">
                  <c:v>3389.8804537772876</c:v>
                </c:pt>
                <c:pt idx="31">
                  <c:v>3738.8684991550167</c:v>
                </c:pt>
                <c:pt idx="32">
                  <c:v>4122.7553490705186</c:v>
                </c:pt>
                <c:pt idx="33">
                  <c:v>4545.0308839775707</c:v>
                </c:pt>
                <c:pt idx="34">
                  <c:v>5009.5339723753286</c:v>
                </c:pt>
                <c:pt idx="35">
                  <c:v>5520.4873696128616</c:v>
                </c:pt>
                <c:pt idx="36">
                  <c:v>6082.5361065741481</c:v>
                </c:pt>
                <c:pt idx="37">
                  <c:v>6700.7897172315634</c:v>
                </c:pt>
                <c:pt idx="38">
                  <c:v>7380.8686889547207</c:v>
                </c:pt>
                <c:pt idx="39">
                  <c:v>8128.9555578501931</c:v>
                </c:pt>
                <c:pt idx="40">
                  <c:v>8951.8511136352136</c:v>
                </c:pt>
                <c:pt idx="41">
                  <c:v>9857.0362249987356</c:v>
                </c:pt>
                <c:pt idx="42">
                  <c:v>10852.739847498609</c:v>
                </c:pt>
                <c:pt idx="43">
                  <c:v>11948.013832248471</c:v>
                </c:pt>
                <c:pt idx="44">
                  <c:v>13152.81521547332</c:v>
                </c:pt>
                <c:pt idx="45">
                  <c:v>14478.096737020653</c:v>
                </c:pt>
                <c:pt idx="46">
                  <c:v>15935.906410722719</c:v>
                </c:pt>
                <c:pt idx="47">
                  <c:v>17539.497051794991</c:v>
                </c:pt>
                <c:pt idx="48">
                  <c:v>19303.446756974492</c:v>
                </c:pt>
                <c:pt idx="49">
                  <c:v>21243.791432671944</c:v>
                </c:pt>
                <c:pt idx="50">
                  <c:v>23378.170575939141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399-471A-B8E4-89CF9AA96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128976"/>
        <c:axId val="509126416"/>
      </c:scatterChart>
      <c:valAx>
        <c:axId val="731936584"/>
        <c:scaling>
          <c:orientation val="minMax"/>
          <c:max val="55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31939784"/>
        <c:crosses val="autoZero"/>
        <c:crossBetween val="midCat"/>
      </c:valAx>
      <c:valAx>
        <c:axId val="731939784"/>
        <c:scaling>
          <c:orientation val="minMax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31936584"/>
        <c:crosses val="autoZero"/>
        <c:crossBetween val="midCat"/>
      </c:valAx>
      <c:valAx>
        <c:axId val="509126416"/>
        <c:scaling>
          <c:orientation val="minMax"/>
        </c:scaling>
        <c:delete val="0"/>
        <c:axPos val="r"/>
        <c:numFmt formatCode="#,##0_);[Red]\(#,##0\)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09128976"/>
        <c:crosses val="max"/>
        <c:crossBetween val="midCat"/>
      </c:valAx>
      <c:valAx>
        <c:axId val="509128976"/>
        <c:scaling>
          <c:orientation val="minMax"/>
        </c:scaling>
        <c:delete val="1"/>
        <c:axPos val="b"/>
        <c:numFmt formatCode="#,##0_);[Red]\(#,##0\)" sourceLinked="1"/>
        <c:majorTickMark val="out"/>
        <c:minorTickMark val="none"/>
        <c:tickLblPos val="nextTo"/>
        <c:crossAx val="5091264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誤差項なし!$H$11</c:f>
              <c:strCache>
                <c:ptCount val="1"/>
                <c:pt idx="0">
                  <c:v>µ=0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誤差項なし!$G$12:$G$62</c:f>
              <c:numCache>
                <c:formatCode>#,##0_);[Red]\(#,##0\)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誤差項なし!$H$12:$H$62</c:f>
              <c:numCache>
                <c:formatCode>0.00</c:formatCode>
                <c:ptCount val="51"/>
                <c:pt idx="0">
                  <c:v>100</c:v>
                </c:pt>
                <c:pt idx="1">
                  <c:v>90</c:v>
                </c:pt>
                <c:pt idx="2">
                  <c:v>81</c:v>
                </c:pt>
                <c:pt idx="3">
                  <c:v>72.900000000000006</c:v>
                </c:pt>
                <c:pt idx="4">
                  <c:v>65.610000000000014</c:v>
                </c:pt>
                <c:pt idx="5">
                  <c:v>59.049000000000014</c:v>
                </c:pt>
                <c:pt idx="6">
                  <c:v>53.144100000000016</c:v>
                </c:pt>
                <c:pt idx="7">
                  <c:v>47.829690000000014</c:v>
                </c:pt>
                <c:pt idx="8">
                  <c:v>43.046721000000012</c:v>
                </c:pt>
                <c:pt idx="9">
                  <c:v>38.742048900000015</c:v>
                </c:pt>
                <c:pt idx="10">
                  <c:v>34.867844010000013</c:v>
                </c:pt>
                <c:pt idx="11">
                  <c:v>31.381059609000012</c:v>
                </c:pt>
                <c:pt idx="12">
                  <c:v>28.242953648100013</c:v>
                </c:pt>
                <c:pt idx="13">
                  <c:v>25.418658283290011</c:v>
                </c:pt>
                <c:pt idx="14">
                  <c:v>22.876792454961009</c:v>
                </c:pt>
                <c:pt idx="15">
                  <c:v>20.589113209464909</c:v>
                </c:pt>
                <c:pt idx="16">
                  <c:v>18.53020188851842</c:v>
                </c:pt>
                <c:pt idx="17">
                  <c:v>16.67718169966658</c:v>
                </c:pt>
                <c:pt idx="18">
                  <c:v>15.009463529699921</c:v>
                </c:pt>
                <c:pt idx="19">
                  <c:v>13.50851717672993</c:v>
                </c:pt>
                <c:pt idx="20">
                  <c:v>12.157665459056936</c:v>
                </c:pt>
                <c:pt idx="21">
                  <c:v>10.941898913151244</c:v>
                </c:pt>
                <c:pt idx="22">
                  <c:v>9.8477090218361187</c:v>
                </c:pt>
                <c:pt idx="23">
                  <c:v>8.8629381196525063</c:v>
                </c:pt>
                <c:pt idx="24">
                  <c:v>7.9766443076872555</c:v>
                </c:pt>
                <c:pt idx="25">
                  <c:v>7.1789798769185298</c:v>
                </c:pt>
                <c:pt idx="26">
                  <c:v>6.4610818892266773</c:v>
                </c:pt>
                <c:pt idx="27">
                  <c:v>5.8149737003040096</c:v>
                </c:pt>
                <c:pt idx="28">
                  <c:v>5.2334763302736089</c:v>
                </c:pt>
                <c:pt idx="29">
                  <c:v>4.7101286972462484</c:v>
                </c:pt>
                <c:pt idx="30">
                  <c:v>4.2391158275216236</c:v>
                </c:pt>
                <c:pt idx="31">
                  <c:v>3.8152042447694612</c:v>
                </c:pt>
                <c:pt idx="32">
                  <c:v>3.4336838202925151</c:v>
                </c:pt>
                <c:pt idx="33">
                  <c:v>3.0903154382632638</c:v>
                </c:pt>
                <c:pt idx="34">
                  <c:v>2.7812838944369376</c:v>
                </c:pt>
                <c:pt idx="35">
                  <c:v>2.5031555049932437</c:v>
                </c:pt>
                <c:pt idx="36">
                  <c:v>2.2528399544939193</c:v>
                </c:pt>
                <c:pt idx="37">
                  <c:v>2.0275559590445273</c:v>
                </c:pt>
                <c:pt idx="38">
                  <c:v>1.8248003631400747</c:v>
                </c:pt>
                <c:pt idx="39">
                  <c:v>1.6423203268260673</c:v>
                </c:pt>
                <c:pt idx="40">
                  <c:v>1.4780882941434605</c:v>
                </c:pt>
                <c:pt idx="41">
                  <c:v>1.3302794647291145</c:v>
                </c:pt>
                <c:pt idx="42">
                  <c:v>1.1972515182562031</c:v>
                </c:pt>
                <c:pt idx="43">
                  <c:v>1.0775263664305827</c:v>
                </c:pt>
                <c:pt idx="44">
                  <c:v>0.96977372978752452</c:v>
                </c:pt>
                <c:pt idx="45">
                  <c:v>0.8727963568087721</c:v>
                </c:pt>
                <c:pt idx="46">
                  <c:v>0.78551672112789495</c:v>
                </c:pt>
                <c:pt idx="47">
                  <c:v>0.70696504901510548</c:v>
                </c:pt>
                <c:pt idx="48">
                  <c:v>0.6362685441135949</c:v>
                </c:pt>
                <c:pt idx="49">
                  <c:v>0.57264168970223539</c:v>
                </c:pt>
                <c:pt idx="50">
                  <c:v>0.51537752073201182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2D-4BC7-912B-F24C4A9AD483}"/>
            </c:ext>
          </c:extLst>
        </c:ser>
        <c:ser>
          <c:idx val="1"/>
          <c:order val="1"/>
          <c:tx>
            <c:strRef>
              <c:f>誤差項なし!$I$11</c:f>
              <c:strCache>
                <c:ptCount val="1"/>
                <c:pt idx="0">
                  <c:v>µ=10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誤差項なし!$L$12:$L$62</c:f>
              <c:numCache>
                <c:formatCode>#,##0_);[Red]\(#,##0\)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誤差項なし!$I$12:$I$62</c:f>
              <c:numCache>
                <c:formatCode>0.00</c:formatCode>
                <c:ptCount val="5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C2D-4BC7-912B-F24C4A9AD483}"/>
            </c:ext>
          </c:extLst>
        </c:ser>
        <c:ser>
          <c:idx val="2"/>
          <c:order val="2"/>
          <c:tx>
            <c:strRef>
              <c:f>誤差項なし!$J$11</c:f>
              <c:strCache>
                <c:ptCount val="1"/>
                <c:pt idx="0">
                  <c:v>µ=20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誤差項なし!$L$12:$L$62</c:f>
              <c:numCache>
                <c:formatCode>#,##0_);[Red]\(#,##0\)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誤差項なし!$J$12:$J$62</c:f>
              <c:numCache>
                <c:formatCode>0.00</c:formatCode>
                <c:ptCount val="51"/>
                <c:pt idx="0">
                  <c:v>100</c:v>
                </c:pt>
                <c:pt idx="1">
                  <c:v>110</c:v>
                </c:pt>
                <c:pt idx="2">
                  <c:v>119</c:v>
                </c:pt>
                <c:pt idx="3">
                  <c:v>127.10000000000001</c:v>
                </c:pt>
                <c:pt idx="4">
                  <c:v>134.39000000000001</c:v>
                </c:pt>
                <c:pt idx="5">
                  <c:v>140.95100000000002</c:v>
                </c:pt>
                <c:pt idx="6">
                  <c:v>146.85590000000002</c:v>
                </c:pt>
                <c:pt idx="7">
                  <c:v>152.17031000000003</c:v>
                </c:pt>
                <c:pt idx="8">
                  <c:v>156.95327900000004</c:v>
                </c:pt>
                <c:pt idx="9">
                  <c:v>161.25795110000004</c:v>
                </c:pt>
                <c:pt idx="10">
                  <c:v>165.13215599000003</c:v>
                </c:pt>
                <c:pt idx="11">
                  <c:v>168.61894039100002</c:v>
                </c:pt>
                <c:pt idx="12">
                  <c:v>171.75704635190002</c:v>
                </c:pt>
                <c:pt idx="13">
                  <c:v>174.58134171671003</c:v>
                </c:pt>
                <c:pt idx="14">
                  <c:v>177.12320754503904</c:v>
                </c:pt>
                <c:pt idx="15">
                  <c:v>179.41088679053513</c:v>
                </c:pt>
                <c:pt idx="16">
                  <c:v>181.46979811148162</c:v>
                </c:pt>
                <c:pt idx="17">
                  <c:v>183.32281830033347</c:v>
                </c:pt>
                <c:pt idx="18">
                  <c:v>184.99053647030013</c:v>
                </c:pt>
                <c:pt idx="19">
                  <c:v>186.49148282327013</c:v>
                </c:pt>
                <c:pt idx="20">
                  <c:v>187.84233454094311</c:v>
                </c:pt>
                <c:pt idx="21">
                  <c:v>189.05810108684881</c:v>
                </c:pt>
                <c:pt idx="22">
                  <c:v>190.15229097816393</c:v>
                </c:pt>
                <c:pt idx="23">
                  <c:v>191.13706188034755</c:v>
                </c:pt>
                <c:pt idx="24">
                  <c:v>192.0233556923128</c:v>
                </c:pt>
                <c:pt idx="25">
                  <c:v>192.82102012308152</c:v>
                </c:pt>
                <c:pt idx="26">
                  <c:v>193.53891811077338</c:v>
                </c:pt>
                <c:pt idx="27">
                  <c:v>194.18502629969603</c:v>
                </c:pt>
                <c:pt idx="28">
                  <c:v>194.76652366972644</c:v>
                </c:pt>
                <c:pt idx="29">
                  <c:v>195.2898713027538</c:v>
                </c:pt>
                <c:pt idx="30">
                  <c:v>195.76088417247843</c:v>
                </c:pt>
                <c:pt idx="31">
                  <c:v>196.1847957552306</c:v>
                </c:pt>
                <c:pt idx="32">
                  <c:v>196.56631617970754</c:v>
                </c:pt>
                <c:pt idx="33">
                  <c:v>196.90968456173678</c:v>
                </c:pt>
                <c:pt idx="34">
                  <c:v>197.21871610556312</c:v>
                </c:pt>
                <c:pt idx="35">
                  <c:v>197.4968444950068</c:v>
                </c:pt>
                <c:pt idx="36">
                  <c:v>197.74716004550612</c:v>
                </c:pt>
                <c:pt idx="37">
                  <c:v>197.97244404095551</c:v>
                </c:pt>
                <c:pt idx="38">
                  <c:v>198.17519963685996</c:v>
                </c:pt>
                <c:pt idx="39">
                  <c:v>198.35767967317398</c:v>
                </c:pt>
                <c:pt idx="40">
                  <c:v>198.52191170585658</c:v>
                </c:pt>
                <c:pt idx="41">
                  <c:v>198.66972053527093</c:v>
                </c:pt>
                <c:pt idx="42">
                  <c:v>198.80274848174383</c:v>
                </c:pt>
                <c:pt idx="43">
                  <c:v>198.92247363356947</c:v>
                </c:pt>
                <c:pt idx="44">
                  <c:v>199.03022627021252</c:v>
                </c:pt>
                <c:pt idx="45">
                  <c:v>199.12720364319128</c:v>
                </c:pt>
                <c:pt idx="46">
                  <c:v>199.21448327887217</c:v>
                </c:pt>
                <c:pt idx="47">
                  <c:v>199.29303495098495</c:v>
                </c:pt>
                <c:pt idx="48">
                  <c:v>199.36373145588647</c:v>
                </c:pt>
                <c:pt idx="49">
                  <c:v>199.42735831029782</c:v>
                </c:pt>
                <c:pt idx="50">
                  <c:v>199.48462247926804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C2D-4BC7-912B-F24C4A9AD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1936584"/>
        <c:axId val="731939784"/>
      </c:scatterChart>
      <c:valAx>
        <c:axId val="731936584"/>
        <c:scaling>
          <c:orientation val="minMax"/>
          <c:max val="55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31939784"/>
        <c:crosses val="autoZero"/>
        <c:crossBetween val="midCat"/>
      </c:valAx>
      <c:valAx>
        <c:axId val="731939784"/>
        <c:scaling>
          <c:orientation val="minMax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31936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誤差項なし!$C$11</c:f>
              <c:strCache>
                <c:ptCount val="1"/>
                <c:pt idx="0">
                  <c:v>x0=1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誤差項なし!$B$12:$B$62</c:f>
              <c:numCache>
                <c:formatCode>#,##0_);[Red]\(#,##0\)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誤差項なし!$C$12:$C$62</c:f>
              <c:numCache>
                <c:formatCode>0.00</c:formatCode>
                <c:ptCount val="51"/>
                <c:pt idx="0">
                  <c:v>1</c:v>
                </c:pt>
                <c:pt idx="1">
                  <c:v>10.9</c:v>
                </c:pt>
                <c:pt idx="2">
                  <c:v>19.810000000000002</c:v>
                </c:pt>
                <c:pt idx="3">
                  <c:v>27.829000000000004</c:v>
                </c:pt>
                <c:pt idx="4">
                  <c:v>35.046100000000003</c:v>
                </c:pt>
                <c:pt idx="5">
                  <c:v>41.541490000000003</c:v>
                </c:pt>
                <c:pt idx="6">
                  <c:v>47.387341000000006</c:v>
                </c:pt>
                <c:pt idx="7">
                  <c:v>52.648606900000004</c:v>
                </c:pt>
                <c:pt idx="8">
                  <c:v>57.383746210000005</c:v>
                </c:pt>
                <c:pt idx="9">
                  <c:v>61.645371589000007</c:v>
                </c:pt>
                <c:pt idx="10">
                  <c:v>65.480834430100003</c:v>
                </c:pt>
                <c:pt idx="11">
                  <c:v>68.932750987090003</c:v>
                </c:pt>
                <c:pt idx="12">
                  <c:v>72.039475888381006</c:v>
                </c:pt>
                <c:pt idx="13">
                  <c:v>74.835528299542901</c:v>
                </c:pt>
                <c:pt idx="14">
                  <c:v>77.351975469588609</c:v>
                </c:pt>
                <c:pt idx="15">
                  <c:v>79.616777922629751</c:v>
                </c:pt>
                <c:pt idx="16">
                  <c:v>81.655100130366776</c:v>
                </c:pt>
                <c:pt idx="17">
                  <c:v>83.489590117330096</c:v>
                </c:pt>
                <c:pt idx="18">
                  <c:v>85.140631105597095</c:v>
                </c:pt>
                <c:pt idx="19">
                  <c:v>86.626567995037391</c:v>
                </c:pt>
                <c:pt idx="20">
                  <c:v>87.963911195533655</c:v>
                </c:pt>
                <c:pt idx="21">
                  <c:v>89.167520075980292</c:v>
                </c:pt>
                <c:pt idx="22">
                  <c:v>90.250768068382271</c:v>
                </c:pt>
                <c:pt idx="23">
                  <c:v>91.225691261544043</c:v>
                </c:pt>
                <c:pt idx="24">
                  <c:v>92.10312213538964</c:v>
                </c:pt>
                <c:pt idx="25">
                  <c:v>92.892809921850684</c:v>
                </c:pt>
                <c:pt idx="26">
                  <c:v>93.603528929665615</c:v>
                </c:pt>
                <c:pt idx="27">
                  <c:v>94.243176036699055</c:v>
                </c:pt>
                <c:pt idx="28">
                  <c:v>94.818858433029149</c:v>
                </c:pt>
                <c:pt idx="29">
                  <c:v>95.33697258972623</c:v>
                </c:pt>
                <c:pt idx="30">
                  <c:v>95.803275330753607</c:v>
                </c:pt>
                <c:pt idx="31">
                  <c:v>96.222947797678245</c:v>
                </c:pt>
                <c:pt idx="32">
                  <c:v>96.600653017910417</c:v>
                </c:pt>
                <c:pt idx="33">
                  <c:v>96.940587716119381</c:v>
                </c:pt>
                <c:pt idx="34">
                  <c:v>97.246528944507446</c:v>
                </c:pt>
                <c:pt idx="35">
                  <c:v>97.521876050056704</c:v>
                </c:pt>
                <c:pt idx="36">
                  <c:v>97.769688445051031</c:v>
                </c:pt>
                <c:pt idx="37">
                  <c:v>97.992719600545925</c:v>
                </c:pt>
                <c:pt idx="38">
                  <c:v>98.193447640491328</c:v>
                </c:pt>
                <c:pt idx="39">
                  <c:v>98.374102876442194</c:v>
                </c:pt>
                <c:pt idx="40">
                  <c:v>98.536692588797976</c:v>
                </c:pt>
                <c:pt idx="41">
                  <c:v>98.683023329918186</c:v>
                </c:pt>
                <c:pt idx="42">
                  <c:v>98.814720996926368</c:v>
                </c:pt>
                <c:pt idx="43">
                  <c:v>98.933248897233739</c:v>
                </c:pt>
                <c:pt idx="44">
                  <c:v>99.039924007510365</c:v>
                </c:pt>
                <c:pt idx="45">
                  <c:v>99.135931606759328</c:v>
                </c:pt>
                <c:pt idx="46">
                  <c:v>99.222338446083398</c:v>
                </c:pt>
                <c:pt idx="47">
                  <c:v>99.300104601475056</c:v>
                </c:pt>
                <c:pt idx="48">
                  <c:v>99.370094141327556</c:v>
                </c:pt>
                <c:pt idx="49">
                  <c:v>99.433084727194796</c:v>
                </c:pt>
                <c:pt idx="50">
                  <c:v>99.489776254475316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CD-4A09-A06F-DB9564993894}"/>
            </c:ext>
          </c:extLst>
        </c:ser>
        <c:ser>
          <c:idx val="1"/>
          <c:order val="1"/>
          <c:tx>
            <c:strRef>
              <c:f>誤差項なし!$D$11</c:f>
              <c:strCache>
                <c:ptCount val="1"/>
                <c:pt idx="0">
                  <c:v>x0=100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誤差項なし!$L$12:$L$62</c:f>
              <c:numCache>
                <c:formatCode>#,##0_);[Red]\(#,##0\)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誤差項なし!$D$12:$D$62</c:f>
              <c:numCache>
                <c:formatCode>0.00</c:formatCode>
                <c:ptCount val="5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CCD-4A09-A06F-DB9564993894}"/>
            </c:ext>
          </c:extLst>
        </c:ser>
        <c:ser>
          <c:idx val="2"/>
          <c:order val="2"/>
          <c:tx>
            <c:strRef>
              <c:f>誤差項なし!$E$11</c:f>
              <c:strCache>
                <c:ptCount val="1"/>
                <c:pt idx="0">
                  <c:v>x0=200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誤差項なし!$L$12:$L$62</c:f>
              <c:numCache>
                <c:formatCode>#,##0_);[Red]\(#,##0\)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誤差項なし!$E$12:$E$62</c:f>
              <c:numCache>
                <c:formatCode>0.00</c:formatCode>
                <c:ptCount val="51"/>
                <c:pt idx="0">
                  <c:v>200</c:v>
                </c:pt>
                <c:pt idx="1">
                  <c:v>190</c:v>
                </c:pt>
                <c:pt idx="2">
                  <c:v>181</c:v>
                </c:pt>
                <c:pt idx="3">
                  <c:v>172.9</c:v>
                </c:pt>
                <c:pt idx="4">
                  <c:v>165.61</c:v>
                </c:pt>
                <c:pt idx="5">
                  <c:v>159.04900000000001</c:v>
                </c:pt>
                <c:pt idx="6">
                  <c:v>153.14410000000001</c:v>
                </c:pt>
                <c:pt idx="7">
                  <c:v>147.82969</c:v>
                </c:pt>
                <c:pt idx="8">
                  <c:v>143.04672099999999</c:v>
                </c:pt>
                <c:pt idx="9">
                  <c:v>138.74204889999999</c:v>
                </c:pt>
                <c:pt idx="10">
                  <c:v>134.86784401</c:v>
                </c:pt>
                <c:pt idx="11">
                  <c:v>131.381059609</c:v>
                </c:pt>
                <c:pt idx="12">
                  <c:v>128.24295364810001</c:v>
                </c:pt>
                <c:pt idx="13">
                  <c:v>125.41865828329001</c:v>
                </c:pt>
                <c:pt idx="14">
                  <c:v>122.87679245496102</c:v>
                </c:pt>
                <c:pt idx="15">
                  <c:v>120.58911320946493</c:v>
                </c:pt>
                <c:pt idx="16">
                  <c:v>118.53020188851843</c:v>
                </c:pt>
                <c:pt idx="17">
                  <c:v>116.67718169966659</c:v>
                </c:pt>
                <c:pt idx="18">
                  <c:v>115.00946352969993</c:v>
                </c:pt>
                <c:pt idx="19">
                  <c:v>113.50851717672994</c:v>
                </c:pt>
                <c:pt idx="20">
                  <c:v>112.15766545905694</c:v>
                </c:pt>
                <c:pt idx="21">
                  <c:v>110.94189891315125</c:v>
                </c:pt>
                <c:pt idx="22">
                  <c:v>109.84770902183612</c:v>
                </c:pt>
                <c:pt idx="23">
                  <c:v>108.86293811965251</c:v>
                </c:pt>
                <c:pt idx="24">
                  <c:v>107.97664430768727</c:v>
                </c:pt>
                <c:pt idx="25">
                  <c:v>107.17897987691855</c:v>
                </c:pt>
                <c:pt idx="26">
                  <c:v>106.46108188922669</c:v>
                </c:pt>
                <c:pt idx="27">
                  <c:v>105.81497370030402</c:v>
                </c:pt>
                <c:pt idx="28">
                  <c:v>105.23347633027362</c:v>
                </c:pt>
                <c:pt idx="29">
                  <c:v>104.71012869724626</c:v>
                </c:pt>
                <c:pt idx="30">
                  <c:v>104.23911582752164</c:v>
                </c:pt>
                <c:pt idx="31">
                  <c:v>103.81520424476948</c:v>
                </c:pt>
                <c:pt idx="32">
                  <c:v>103.43368382029253</c:v>
                </c:pt>
                <c:pt idx="33">
                  <c:v>103.09031543826327</c:v>
                </c:pt>
                <c:pt idx="34">
                  <c:v>102.78128389443695</c:v>
                </c:pt>
                <c:pt idx="35">
                  <c:v>102.50315550499326</c:v>
                </c:pt>
                <c:pt idx="36">
                  <c:v>102.25283995449394</c:v>
                </c:pt>
                <c:pt idx="37">
                  <c:v>102.02755595904455</c:v>
                </c:pt>
                <c:pt idx="38">
                  <c:v>101.8248003631401</c:v>
                </c:pt>
                <c:pt idx="39">
                  <c:v>101.64232032682609</c:v>
                </c:pt>
                <c:pt idx="40">
                  <c:v>101.47808829414349</c:v>
                </c:pt>
                <c:pt idx="41">
                  <c:v>101.33027946472914</c:v>
                </c:pt>
                <c:pt idx="42">
                  <c:v>101.19725151825624</c:v>
                </c:pt>
                <c:pt idx="43">
                  <c:v>101.07752636643062</c:v>
                </c:pt>
                <c:pt idx="44">
                  <c:v>100.96977372978756</c:v>
                </c:pt>
                <c:pt idx="45">
                  <c:v>100.87279635680881</c:v>
                </c:pt>
                <c:pt idx="46">
                  <c:v>100.78551672112793</c:v>
                </c:pt>
                <c:pt idx="47">
                  <c:v>100.70696504901514</c:v>
                </c:pt>
                <c:pt idx="48">
                  <c:v>100.63626854411363</c:v>
                </c:pt>
                <c:pt idx="49">
                  <c:v>100.57264168970227</c:v>
                </c:pt>
                <c:pt idx="50">
                  <c:v>100.51537752073205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CCD-4A09-A06F-DB9564993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1936584"/>
        <c:axId val="731939784"/>
      </c:scatterChart>
      <c:valAx>
        <c:axId val="731936584"/>
        <c:scaling>
          <c:orientation val="minMax"/>
          <c:max val="55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31939784"/>
        <c:crosses val="autoZero"/>
        <c:crossBetween val="midCat"/>
      </c:valAx>
      <c:valAx>
        <c:axId val="731939784"/>
        <c:scaling>
          <c:orientation val="minMax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31936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誤差項なし!#REF!</c:f>
            </c:numRef>
          </c:xVal>
          <c:yVal>
            <c:numRef>
              <c:f>誤差項なし!#REF!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誤差項なし!#REF!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543-4EDF-B3A9-0CE867BB7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257992"/>
        <c:axId val="768257672"/>
      </c:scatterChart>
      <c:valAx>
        <c:axId val="768257992"/>
        <c:scaling>
          <c:orientation val="minMax"/>
          <c:max val="55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672"/>
        <c:crosses val="autoZero"/>
        <c:crossBetween val="midCat"/>
      </c:valAx>
      <c:valAx>
        <c:axId val="768257672"/>
        <c:scaling>
          <c:orientation val="minMax"/>
          <c:max val="22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'AR(p)'!$C$21</c:f>
              <c:strCache>
                <c:ptCount val="1"/>
                <c:pt idx="0">
                  <c:v>AR(1) a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yVal>
            <c:numRef>
              <c:f>'AR(p)'!$C$22:$C$622</c:f>
              <c:numCache>
                <c:formatCode>0.000</c:formatCode>
                <c:ptCount val="601"/>
                <c:pt idx="0">
                  <c:v>0</c:v>
                </c:pt>
                <c:pt idx="1">
                  <c:v>1.0151145258589189</c:v>
                </c:pt>
                <c:pt idx="2">
                  <c:v>2.3904584431664295</c:v>
                </c:pt>
                <c:pt idx="3">
                  <c:v>1.9323048488423775</c:v>
                </c:pt>
                <c:pt idx="4">
                  <c:v>1.6880597038817584</c:v>
                </c:pt>
                <c:pt idx="5">
                  <c:v>1.5292926638467632</c:v>
                </c:pt>
                <c:pt idx="6">
                  <c:v>2.4184176589441115</c:v>
                </c:pt>
                <c:pt idx="7">
                  <c:v>4.6839193550757203</c:v>
                </c:pt>
                <c:pt idx="8">
                  <c:v>4.7832076286621286</c:v>
                </c:pt>
                <c:pt idx="9">
                  <c:v>3.9357241395042273</c:v>
                </c:pt>
                <c:pt idx="10">
                  <c:v>3.1014798288197101</c:v>
                </c:pt>
                <c:pt idx="11">
                  <c:v>4.1920627036516525</c:v>
                </c:pt>
                <c:pt idx="12">
                  <c:v>4.2995726437622466</c:v>
                </c:pt>
                <c:pt idx="13">
                  <c:v>5.8740205447515468</c:v>
                </c:pt>
                <c:pt idx="14">
                  <c:v>4.4909492882139457</c:v>
                </c:pt>
                <c:pt idx="15">
                  <c:v>4.8770401303553399</c:v>
                </c:pt>
                <c:pt idx="16">
                  <c:v>4.5276058664612684</c:v>
                </c:pt>
                <c:pt idx="17">
                  <c:v>4.7440176089534907</c:v>
                </c:pt>
                <c:pt idx="18">
                  <c:v>5.5992816979344546</c:v>
                </c:pt>
                <c:pt idx="19">
                  <c:v>6.460831202731308</c:v>
                </c:pt>
                <c:pt idx="20">
                  <c:v>5.0680813435232688</c:v>
                </c:pt>
                <c:pt idx="21">
                  <c:v>5.2834009340421684</c:v>
                </c:pt>
                <c:pt idx="22">
                  <c:v>6.7296459547222129</c:v>
                </c:pt>
                <c:pt idx="23">
                  <c:v>7.3523462148289536</c:v>
                </c:pt>
                <c:pt idx="24">
                  <c:v>6.3866470594710396</c:v>
                </c:pt>
                <c:pt idx="25">
                  <c:v>5.3580911293924203</c:v>
                </c:pt>
                <c:pt idx="26">
                  <c:v>5.5812270113569182</c:v>
                </c:pt>
                <c:pt idx="27">
                  <c:v>5.2158849048472362</c:v>
                </c:pt>
                <c:pt idx="28">
                  <c:v>4.4434327586914097</c:v>
                </c:pt>
                <c:pt idx="29">
                  <c:v>4.5377911552767838</c:v>
                </c:pt>
                <c:pt idx="30">
                  <c:v>4.1740827209670757</c:v>
                </c:pt>
                <c:pt idx="31">
                  <c:v>5.5127233697582527</c:v>
                </c:pt>
                <c:pt idx="32">
                  <c:v>4.6404059415061569</c:v>
                </c:pt>
                <c:pt idx="33">
                  <c:v>5.7745704945623633</c:v>
                </c:pt>
                <c:pt idx="34">
                  <c:v>4.3551367106574803</c:v>
                </c:pt>
                <c:pt idx="35">
                  <c:v>5.2835939359138155</c:v>
                </c:pt>
                <c:pt idx="36">
                  <c:v>4.9577302129026712</c:v>
                </c:pt>
                <c:pt idx="37">
                  <c:v>5.0744245461995927</c:v>
                </c:pt>
                <c:pt idx="38">
                  <c:v>5.5702127836619439</c:v>
                </c:pt>
                <c:pt idx="39">
                  <c:v>4.6556765332761998</c:v>
                </c:pt>
                <c:pt idx="40">
                  <c:v>5.3870759353009277</c:v>
                </c:pt>
                <c:pt idx="41">
                  <c:v>5.3993357064661893</c:v>
                </c:pt>
                <c:pt idx="42">
                  <c:v>6.4432221925271786</c:v>
                </c:pt>
                <c:pt idx="43">
                  <c:v>6.7772019945578235</c:v>
                </c:pt>
                <c:pt idx="44">
                  <c:v>4.8434498089499431</c:v>
                </c:pt>
                <c:pt idx="45">
                  <c:v>4.3660713215533526</c:v>
                </c:pt>
                <c:pt idx="46">
                  <c:v>5.1051969334030991</c:v>
                </c:pt>
                <c:pt idx="47">
                  <c:v>5.9689586415684417</c:v>
                </c:pt>
                <c:pt idx="48">
                  <c:v>5.7905911636563419</c:v>
                </c:pt>
                <c:pt idx="49">
                  <c:v>5.9480485413940727</c:v>
                </c:pt>
                <c:pt idx="50">
                  <c:v>5.5233851312440372</c:v>
                </c:pt>
                <c:pt idx="51">
                  <c:v>6.410723892036712</c:v>
                </c:pt>
                <c:pt idx="52">
                  <c:v>4.3876836985713732</c:v>
                </c:pt>
                <c:pt idx="53">
                  <c:v>5.1076063771417868</c:v>
                </c:pt>
                <c:pt idx="54">
                  <c:v>2.982952656942381</c:v>
                </c:pt>
                <c:pt idx="55">
                  <c:v>1.5306007371902528</c:v>
                </c:pt>
                <c:pt idx="56">
                  <c:v>3.0660650776847862</c:v>
                </c:pt>
                <c:pt idx="57">
                  <c:v>3.9959928966673401</c:v>
                </c:pt>
                <c:pt idx="58">
                  <c:v>3.1974657833921825</c:v>
                </c:pt>
                <c:pt idx="59">
                  <c:v>3.8579631686636859</c:v>
                </c:pt>
                <c:pt idx="60">
                  <c:v>4.1849166666698823</c:v>
                </c:pt>
                <c:pt idx="61">
                  <c:v>4.1905975590668021</c:v>
                </c:pt>
                <c:pt idx="62">
                  <c:v>4.6085142164013497</c:v>
                </c:pt>
                <c:pt idx="63">
                  <c:v>5.1419148924581313</c:v>
                </c:pt>
                <c:pt idx="64">
                  <c:v>5.9038253622306058</c:v>
                </c:pt>
                <c:pt idx="65">
                  <c:v>6.5511919764857884</c:v>
                </c:pt>
                <c:pt idx="66">
                  <c:v>4.426357241277767</c:v>
                </c:pt>
                <c:pt idx="67">
                  <c:v>4.151351548941606</c:v>
                </c:pt>
                <c:pt idx="68">
                  <c:v>4.5928986027255814</c:v>
                </c:pt>
                <c:pt idx="69">
                  <c:v>5.9752305766008593</c:v>
                </c:pt>
                <c:pt idx="70">
                  <c:v>5.5831449002890725</c:v>
                </c:pt>
                <c:pt idx="71">
                  <c:v>7.7407635403914066</c:v>
                </c:pt>
                <c:pt idx="72">
                  <c:v>5.3926279023576287</c:v>
                </c:pt>
                <c:pt idx="73">
                  <c:v>7.6126162372500428</c:v>
                </c:pt>
                <c:pt idx="74">
                  <c:v>9.5408754018302986</c:v>
                </c:pt>
                <c:pt idx="75">
                  <c:v>7.9372381362974327</c:v>
                </c:pt>
                <c:pt idx="76">
                  <c:v>5.8186354783185257</c:v>
                </c:pt>
                <c:pt idx="77">
                  <c:v>4.2434912380998115</c:v>
                </c:pt>
                <c:pt idx="78">
                  <c:v>2.3651209220499028</c:v>
                </c:pt>
                <c:pt idx="79">
                  <c:v>2.0222739648987273</c:v>
                </c:pt>
                <c:pt idx="80">
                  <c:v>2.2872165067434675</c:v>
                </c:pt>
                <c:pt idx="81">
                  <c:v>1.9018625180951543</c:v>
                </c:pt>
                <c:pt idx="82">
                  <c:v>3.9756834811538009</c:v>
                </c:pt>
                <c:pt idx="83">
                  <c:v>2.6455047067419128</c:v>
                </c:pt>
                <c:pt idx="84">
                  <c:v>1.7983201980953329</c:v>
                </c:pt>
                <c:pt idx="85">
                  <c:v>2.3792907393269149</c:v>
                </c:pt>
                <c:pt idx="86">
                  <c:v>1.5705275185630103</c:v>
                </c:pt>
                <c:pt idx="87">
                  <c:v>0.73134288212589116</c:v>
                </c:pt>
                <c:pt idx="88">
                  <c:v>1.0654445226608145</c:v>
                </c:pt>
                <c:pt idx="89">
                  <c:v>0.8560233162547175</c:v>
                </c:pt>
                <c:pt idx="90">
                  <c:v>-0.14422349683351476</c:v>
                </c:pt>
                <c:pt idx="91">
                  <c:v>-1.4125042360540196</c:v>
                </c:pt>
                <c:pt idx="92">
                  <c:v>-0.72161733476498957</c:v>
                </c:pt>
                <c:pt idx="93">
                  <c:v>-0.14424299691750164</c:v>
                </c:pt>
                <c:pt idx="94">
                  <c:v>-0.58740613090812621</c:v>
                </c:pt>
                <c:pt idx="95">
                  <c:v>0.44583127459099292</c:v>
                </c:pt>
                <c:pt idx="96">
                  <c:v>2.1595012960826754</c:v>
                </c:pt>
                <c:pt idx="97">
                  <c:v>3.8416266485725745</c:v>
                </c:pt>
                <c:pt idx="98">
                  <c:v>4.5753678194411789</c:v>
                </c:pt>
                <c:pt idx="99">
                  <c:v>5.687955342230671</c:v>
                </c:pt>
                <c:pt idx="100">
                  <c:v>5.3479900606538324</c:v>
                </c:pt>
                <c:pt idx="101">
                  <c:v>4.8970002278677596</c:v>
                </c:pt>
                <c:pt idx="102">
                  <c:v>4.6198504482248381</c:v>
                </c:pt>
                <c:pt idx="103">
                  <c:v>3.8573343577648047</c:v>
                </c:pt>
                <c:pt idx="104">
                  <c:v>4.5734367855892719</c:v>
                </c:pt>
                <c:pt idx="105">
                  <c:v>5.9005271676321591</c:v>
                </c:pt>
                <c:pt idx="106">
                  <c:v>3.8247841211981468</c:v>
                </c:pt>
                <c:pt idx="107">
                  <c:v>2.2299007471935517</c:v>
                </c:pt>
                <c:pt idx="108">
                  <c:v>2.861544111310049</c:v>
                </c:pt>
                <c:pt idx="109">
                  <c:v>2.9222541113948344</c:v>
                </c:pt>
                <c:pt idx="110">
                  <c:v>2.8630757679250713</c:v>
                </c:pt>
                <c:pt idx="111">
                  <c:v>3.0649782500614728</c:v>
                </c:pt>
                <c:pt idx="112">
                  <c:v>3.7564399565996034</c:v>
                </c:pt>
                <c:pt idx="113">
                  <c:v>4.7181079127836334</c:v>
                </c:pt>
                <c:pt idx="114">
                  <c:v>4.0769560675009888</c:v>
                </c:pt>
                <c:pt idx="115">
                  <c:v>4.5642809768015518</c:v>
                </c:pt>
                <c:pt idx="116">
                  <c:v>3.2910279756234586</c:v>
                </c:pt>
                <c:pt idx="117">
                  <c:v>3.858137779311027</c:v>
                </c:pt>
                <c:pt idx="118">
                  <c:v>4.925214643834142</c:v>
                </c:pt>
                <c:pt idx="119">
                  <c:v>5.2299990192475114</c:v>
                </c:pt>
                <c:pt idx="120">
                  <c:v>5.3915991763263929</c:v>
                </c:pt>
                <c:pt idx="121">
                  <c:v>5.2293501854532618</c:v>
                </c:pt>
                <c:pt idx="122">
                  <c:v>4.1590270893315235</c:v>
                </c:pt>
                <c:pt idx="123">
                  <c:v>5.4892880331983136</c:v>
                </c:pt>
                <c:pt idx="124">
                  <c:v>5.1263075799713622</c:v>
                </c:pt>
                <c:pt idx="125">
                  <c:v>4.9426029798695428</c:v>
                </c:pt>
                <c:pt idx="126">
                  <c:v>4.7791610145644263</c:v>
                </c:pt>
                <c:pt idx="127">
                  <c:v>4.2929240451079638</c:v>
                </c:pt>
                <c:pt idx="128">
                  <c:v>4.0066043708871897</c:v>
                </c:pt>
                <c:pt idx="129">
                  <c:v>3.5734076846183283</c:v>
                </c:pt>
                <c:pt idx="130">
                  <c:v>4.7362323240849715</c:v>
                </c:pt>
                <c:pt idx="131">
                  <c:v>4.1050647331267118</c:v>
                </c:pt>
                <c:pt idx="132">
                  <c:v>3.0651057440625391</c:v>
                </c:pt>
                <c:pt idx="133">
                  <c:v>3.7401664634226979</c:v>
                </c:pt>
                <c:pt idx="134">
                  <c:v>2.8011016942878904</c:v>
                </c:pt>
                <c:pt idx="135">
                  <c:v>1.4524155952616293</c:v>
                </c:pt>
                <c:pt idx="136">
                  <c:v>1.7042280147820592</c:v>
                </c:pt>
                <c:pt idx="137">
                  <c:v>2.9130159903390465</c:v>
                </c:pt>
                <c:pt idx="138">
                  <c:v>2.8308757810410765</c:v>
                </c:pt>
                <c:pt idx="139">
                  <c:v>1.4911076217070602</c:v>
                </c:pt>
                <c:pt idx="140">
                  <c:v>3.299474776708764</c:v>
                </c:pt>
                <c:pt idx="141">
                  <c:v>4.0651040655824691</c:v>
                </c:pt>
                <c:pt idx="142">
                  <c:v>4.8322024352712765</c:v>
                </c:pt>
                <c:pt idx="143">
                  <c:v>4.5674263638113963</c:v>
                </c:pt>
                <c:pt idx="144">
                  <c:v>4.4512007102832127</c:v>
                </c:pt>
                <c:pt idx="145">
                  <c:v>3.8282503790886131</c:v>
                </c:pt>
                <c:pt idx="146">
                  <c:v>2.5914329587733995</c:v>
                </c:pt>
                <c:pt idx="147">
                  <c:v>3.3804862027543146</c:v>
                </c:pt>
                <c:pt idx="148">
                  <c:v>4.1349313482226364</c:v>
                </c:pt>
                <c:pt idx="149">
                  <c:v>4.8617274402374404</c:v>
                </c:pt>
                <c:pt idx="150">
                  <c:v>5.5711986404182809</c:v>
                </c:pt>
                <c:pt idx="151">
                  <c:v>5.3644374736231839</c:v>
                </c:pt>
                <c:pt idx="152">
                  <c:v>4.7945378543675723</c:v>
                </c:pt>
                <c:pt idx="153">
                  <c:v>5.6109410272777165</c:v>
                </c:pt>
                <c:pt idx="154">
                  <c:v>6.0346833279855625</c:v>
                </c:pt>
                <c:pt idx="155">
                  <c:v>6.5011750567719551</c:v>
                </c:pt>
                <c:pt idx="156">
                  <c:v>6.8665670680687843</c:v>
                </c:pt>
                <c:pt idx="157">
                  <c:v>7.076403877740427</c:v>
                </c:pt>
                <c:pt idx="158">
                  <c:v>6.3571921523350303</c:v>
                </c:pt>
                <c:pt idx="159">
                  <c:v>6.6965419484624018</c:v>
                </c:pt>
                <c:pt idx="160">
                  <c:v>6.4126884826631576</c:v>
                </c:pt>
                <c:pt idx="161">
                  <c:v>6.6498648454611535</c:v>
                </c:pt>
                <c:pt idx="162">
                  <c:v>5.4216895682098469</c:v>
                </c:pt>
                <c:pt idx="163">
                  <c:v>6.3022597139100434</c:v>
                </c:pt>
                <c:pt idx="164">
                  <c:v>6.1293948233486999</c:v>
                </c:pt>
                <c:pt idx="165">
                  <c:v>6.644186579857621</c:v>
                </c:pt>
                <c:pt idx="166">
                  <c:v>5.5002188633859141</c:v>
                </c:pt>
                <c:pt idx="167">
                  <c:v>7.3463710569211269</c:v>
                </c:pt>
                <c:pt idx="168">
                  <c:v>8.2315210776060521</c:v>
                </c:pt>
                <c:pt idx="169">
                  <c:v>6.8081849765454283</c:v>
                </c:pt>
                <c:pt idx="170">
                  <c:v>6.4476717543174402</c:v>
                </c:pt>
                <c:pt idx="171">
                  <c:v>5.7325532521720977</c:v>
                </c:pt>
                <c:pt idx="172">
                  <c:v>5.0452561727534064</c:v>
                </c:pt>
                <c:pt idx="173">
                  <c:v>5.3698177646861431</c:v>
                </c:pt>
                <c:pt idx="174">
                  <c:v>4.0772000306930707</c:v>
                </c:pt>
                <c:pt idx="175">
                  <c:v>3.2367826966349398</c:v>
                </c:pt>
                <c:pt idx="176">
                  <c:v>2.556529384507531</c:v>
                </c:pt>
                <c:pt idx="177">
                  <c:v>4.5080278676792291</c:v>
                </c:pt>
                <c:pt idx="178">
                  <c:v>3.0999878977241559</c:v>
                </c:pt>
                <c:pt idx="179">
                  <c:v>3.2509098698898509</c:v>
                </c:pt>
                <c:pt idx="180">
                  <c:v>3.3136606011222578</c:v>
                </c:pt>
                <c:pt idx="181">
                  <c:v>4.7420854961347985</c:v>
                </c:pt>
                <c:pt idx="182">
                  <c:v>3.2959640509423425</c:v>
                </c:pt>
                <c:pt idx="183">
                  <c:v>3.5952875111795657</c:v>
                </c:pt>
                <c:pt idx="184">
                  <c:v>3.7467784467393757</c:v>
                </c:pt>
                <c:pt idx="185">
                  <c:v>3.3284698401532999</c:v>
                </c:pt>
                <c:pt idx="186">
                  <c:v>2.8880705480784954</c:v>
                </c:pt>
                <c:pt idx="187">
                  <c:v>3.2227577510951382</c:v>
                </c:pt>
                <c:pt idx="188">
                  <c:v>4.2981899057428556</c:v>
                </c:pt>
                <c:pt idx="189">
                  <c:v>3.9576731696630816</c:v>
                </c:pt>
                <c:pt idx="190">
                  <c:v>2.7720042812675247</c:v>
                </c:pt>
                <c:pt idx="191">
                  <c:v>3.3180526278796449</c:v>
                </c:pt>
                <c:pt idx="192">
                  <c:v>4.4092767542357398</c:v>
                </c:pt>
                <c:pt idx="193">
                  <c:v>5.1038748646158414</c:v>
                </c:pt>
                <c:pt idx="194">
                  <c:v>5.4948218930694219</c:v>
                </c:pt>
                <c:pt idx="195">
                  <c:v>6.4423826251278271</c:v>
                </c:pt>
                <c:pt idx="196">
                  <c:v>5.3568581409715463</c:v>
                </c:pt>
                <c:pt idx="197">
                  <c:v>5.7509744796855315</c:v>
                </c:pt>
                <c:pt idx="198">
                  <c:v>7.009272584948862</c:v>
                </c:pt>
                <c:pt idx="199">
                  <c:v>7.1311907376229628</c:v>
                </c:pt>
                <c:pt idx="200">
                  <c:v>6.2809483996972153</c:v>
                </c:pt>
                <c:pt idx="201">
                  <c:v>5.916186703754609</c:v>
                </c:pt>
                <c:pt idx="202">
                  <c:v>7.1222451999891314</c:v>
                </c:pt>
                <c:pt idx="203">
                  <c:v>7.9797894924884547</c:v>
                </c:pt>
                <c:pt idx="204">
                  <c:v>7.3217074504542454</c:v>
                </c:pt>
                <c:pt idx="205">
                  <c:v>6.5133956463106246</c:v>
                </c:pt>
                <c:pt idx="206">
                  <c:v>5.8047565623615434</c:v>
                </c:pt>
                <c:pt idx="207">
                  <c:v>6.291025541798521</c:v>
                </c:pt>
                <c:pt idx="208">
                  <c:v>6.231066962928395</c:v>
                </c:pt>
                <c:pt idx="209">
                  <c:v>6.6379546599942625</c:v>
                </c:pt>
                <c:pt idx="210">
                  <c:v>6.5602235444175445</c:v>
                </c:pt>
                <c:pt idx="211">
                  <c:v>4.7809721728709524</c:v>
                </c:pt>
                <c:pt idx="212">
                  <c:v>5.5436734358901738</c:v>
                </c:pt>
                <c:pt idx="213">
                  <c:v>5.5258125364208217</c:v>
                </c:pt>
                <c:pt idx="214">
                  <c:v>4.4160088833700062</c:v>
                </c:pt>
                <c:pt idx="215">
                  <c:v>6.6739015663626979</c:v>
                </c:pt>
                <c:pt idx="216">
                  <c:v>6.0556218215505346</c:v>
                </c:pt>
                <c:pt idx="217">
                  <c:v>7.0315468559477763</c:v>
                </c:pt>
                <c:pt idx="218">
                  <c:v>6.4432396540582868</c:v>
                </c:pt>
                <c:pt idx="219">
                  <c:v>5.2262165420455711</c:v>
                </c:pt>
                <c:pt idx="220">
                  <c:v>6.2520277935668105</c:v>
                </c:pt>
                <c:pt idx="221">
                  <c:v>7.0467244573384447</c:v>
                </c:pt>
                <c:pt idx="222">
                  <c:v>7.4455314575899161</c:v>
                </c:pt>
                <c:pt idx="223">
                  <c:v>6.0544380741868933</c:v>
                </c:pt>
                <c:pt idx="224">
                  <c:v>5.2355938305015757</c:v>
                </c:pt>
                <c:pt idx="225">
                  <c:v>5.8790557868997722</c:v>
                </c:pt>
                <c:pt idx="226">
                  <c:v>4.2668622211074547</c:v>
                </c:pt>
                <c:pt idx="227">
                  <c:v>5.0706356292968682</c:v>
                </c:pt>
                <c:pt idx="228">
                  <c:v>3.2100515847403122</c:v>
                </c:pt>
                <c:pt idx="229">
                  <c:v>3.9134869747302421</c:v>
                </c:pt>
                <c:pt idx="230">
                  <c:v>5.1433237275875889</c:v>
                </c:pt>
                <c:pt idx="231">
                  <c:v>5.127141544953643</c:v>
                </c:pt>
                <c:pt idx="232">
                  <c:v>2.9917314118705867</c:v>
                </c:pt>
                <c:pt idx="233">
                  <c:v>4.4307391597265564</c:v>
                </c:pt>
                <c:pt idx="234">
                  <c:v>5.4643309610346691</c:v>
                </c:pt>
                <c:pt idx="235">
                  <c:v>5.2164892507716951</c:v>
                </c:pt>
                <c:pt idx="236">
                  <c:v>6.3489106374184594</c:v>
                </c:pt>
                <c:pt idx="237">
                  <c:v>6.0070873673193113</c:v>
                </c:pt>
                <c:pt idx="238">
                  <c:v>6.4048084795919751</c:v>
                </c:pt>
                <c:pt idx="239">
                  <c:v>4.5508646385808404</c:v>
                </c:pt>
                <c:pt idx="240">
                  <c:v>3.9467918117017775</c:v>
                </c:pt>
                <c:pt idx="241">
                  <c:v>3.9698400121140951</c:v>
                </c:pt>
                <c:pt idx="242">
                  <c:v>4.0473789652279537</c:v>
                </c:pt>
                <c:pt idx="243">
                  <c:v>4.5510769332749437</c:v>
                </c:pt>
                <c:pt idx="244">
                  <c:v>6.0603799733912078</c:v>
                </c:pt>
                <c:pt idx="245">
                  <c:v>6.1291801414487681</c:v>
                </c:pt>
                <c:pt idx="246">
                  <c:v>7.1894495001732377</c:v>
                </c:pt>
                <c:pt idx="247">
                  <c:v>5.5938596698878129</c:v>
                </c:pt>
                <c:pt idx="248">
                  <c:v>5.7668862875434179</c:v>
                </c:pt>
                <c:pt idx="249">
                  <c:v>5.5109709814988106</c:v>
                </c:pt>
                <c:pt idx="250">
                  <c:v>4.1351970165713539</c:v>
                </c:pt>
                <c:pt idx="251">
                  <c:v>4.6608842724197546</c:v>
                </c:pt>
                <c:pt idx="252">
                  <c:v>3.3637524358130997</c:v>
                </c:pt>
                <c:pt idx="253">
                  <c:v>3.7027384532719867</c:v>
                </c:pt>
                <c:pt idx="254">
                  <c:v>3.385089340728872</c:v>
                </c:pt>
                <c:pt idx="255">
                  <c:v>4.6221548035998001</c:v>
                </c:pt>
                <c:pt idx="256">
                  <c:v>5.9115822874160937</c:v>
                </c:pt>
                <c:pt idx="257">
                  <c:v>4.6718852389096579</c:v>
                </c:pt>
                <c:pt idx="258">
                  <c:v>3.7476648677976918</c:v>
                </c:pt>
                <c:pt idx="259">
                  <c:v>5.390446692649963</c:v>
                </c:pt>
                <c:pt idx="260">
                  <c:v>6.4530766907523818</c:v>
                </c:pt>
                <c:pt idx="261">
                  <c:v>7.3261986678392432</c:v>
                </c:pt>
                <c:pt idx="262">
                  <c:v>6.6765024243794926</c:v>
                </c:pt>
                <c:pt idx="263">
                  <c:v>8.9185177043084547</c:v>
                </c:pt>
                <c:pt idx="264">
                  <c:v>8.1768449584812579</c:v>
                </c:pt>
                <c:pt idx="265">
                  <c:v>6.5259521303762087</c:v>
                </c:pt>
                <c:pt idx="266">
                  <c:v>6.8811432335113265</c:v>
                </c:pt>
                <c:pt idx="267">
                  <c:v>6.3933562377785913</c:v>
                </c:pt>
                <c:pt idx="268">
                  <c:v>7.5463388808269487</c:v>
                </c:pt>
                <c:pt idx="269">
                  <c:v>8.0132429908884877</c:v>
                </c:pt>
                <c:pt idx="270">
                  <c:v>8.414716627434796</c:v>
                </c:pt>
                <c:pt idx="271">
                  <c:v>7.3514016655961392</c:v>
                </c:pt>
                <c:pt idx="272">
                  <c:v>6.5677163357024684</c:v>
                </c:pt>
                <c:pt idx="273">
                  <c:v>6.4036174134744517</c:v>
                </c:pt>
                <c:pt idx="274">
                  <c:v>6.5989837597531382</c:v>
                </c:pt>
                <c:pt idx="275">
                  <c:v>7.1209965394464563</c:v>
                </c:pt>
                <c:pt idx="276">
                  <c:v>4.9353942325502009</c:v>
                </c:pt>
                <c:pt idx="277">
                  <c:v>4.4762120275104857</c:v>
                </c:pt>
                <c:pt idx="278">
                  <c:v>3.5127882122327998</c:v>
                </c:pt>
                <c:pt idx="279">
                  <c:v>2.6140738786342661</c:v>
                </c:pt>
                <c:pt idx="280">
                  <c:v>2.6927581217378784</c:v>
                </c:pt>
                <c:pt idx="281">
                  <c:v>5.9461322496774951</c:v>
                </c:pt>
                <c:pt idx="282">
                  <c:v>5.8379845328594042</c:v>
                </c:pt>
                <c:pt idx="283">
                  <c:v>6.3342186961263156</c:v>
                </c:pt>
                <c:pt idx="284">
                  <c:v>6.0609921521003765</c:v>
                </c:pt>
                <c:pt idx="285">
                  <c:v>6.2163242224521937</c:v>
                </c:pt>
                <c:pt idx="286">
                  <c:v>7.9047565444241137</c:v>
                </c:pt>
                <c:pt idx="287">
                  <c:v>5.7224614214003351</c:v>
                </c:pt>
                <c:pt idx="288">
                  <c:v>7.2448444742180227</c:v>
                </c:pt>
                <c:pt idx="289">
                  <c:v>6.5405978017959612</c:v>
                </c:pt>
                <c:pt idx="290">
                  <c:v>6.5467997603074819</c:v>
                </c:pt>
                <c:pt idx="291">
                  <c:v>6.4597738165491343</c:v>
                </c:pt>
                <c:pt idx="292">
                  <c:v>7.7905601374836966</c:v>
                </c:pt>
                <c:pt idx="293">
                  <c:v>6.2908980578436591</c:v>
                </c:pt>
                <c:pt idx="294">
                  <c:v>6.9743352676964614</c:v>
                </c:pt>
                <c:pt idx="295">
                  <c:v>7.1498062509877514</c:v>
                </c:pt>
                <c:pt idx="296">
                  <c:v>5.927726867792563</c:v>
                </c:pt>
                <c:pt idx="297">
                  <c:v>4.6300062666998887</c:v>
                </c:pt>
                <c:pt idx="298">
                  <c:v>2.3801106769433984</c:v>
                </c:pt>
                <c:pt idx="299">
                  <c:v>2.242148762144712</c:v>
                </c:pt>
                <c:pt idx="300">
                  <c:v>2.7416337781998044</c:v>
                </c:pt>
                <c:pt idx="301">
                  <c:v>2.4757059922545412</c:v>
                </c:pt>
                <c:pt idx="302">
                  <c:v>2.6560037534030974</c:v>
                </c:pt>
                <c:pt idx="303">
                  <c:v>2.919132393911072</c:v>
                </c:pt>
                <c:pt idx="304">
                  <c:v>3.9999083485472084</c:v>
                </c:pt>
                <c:pt idx="305">
                  <c:v>2.8792018977452036</c:v>
                </c:pt>
                <c:pt idx="306">
                  <c:v>3.8005516255689318</c:v>
                </c:pt>
                <c:pt idx="307">
                  <c:v>4.5818240759294042</c:v>
                </c:pt>
                <c:pt idx="308">
                  <c:v>4.9709727549919256</c:v>
                </c:pt>
                <c:pt idx="309">
                  <c:v>5.6746664807098659</c:v>
                </c:pt>
                <c:pt idx="310">
                  <c:v>6.022261398287843</c:v>
                </c:pt>
                <c:pt idx="311">
                  <c:v>5.3923638784013388</c:v>
                </c:pt>
                <c:pt idx="312">
                  <c:v>6.6280550814518566</c:v>
                </c:pt>
                <c:pt idx="313">
                  <c:v>5.7450456314452225</c:v>
                </c:pt>
                <c:pt idx="314">
                  <c:v>5.9384044009256209</c:v>
                </c:pt>
                <c:pt idx="315">
                  <c:v>6.6165234917106055</c:v>
                </c:pt>
                <c:pt idx="316">
                  <c:v>6.2370522060518176</c:v>
                </c:pt>
                <c:pt idx="317">
                  <c:v>8.0646409345662278</c:v>
                </c:pt>
                <c:pt idx="318">
                  <c:v>8.2543447076431242</c:v>
                </c:pt>
                <c:pt idx="319">
                  <c:v>7.7189800557599177</c:v>
                </c:pt>
                <c:pt idx="320">
                  <c:v>7.9156127325512706</c:v>
                </c:pt>
                <c:pt idx="321">
                  <c:v>8.0744425480532733</c:v>
                </c:pt>
                <c:pt idx="322">
                  <c:v>8.2349015465494784</c:v>
                </c:pt>
                <c:pt idx="323">
                  <c:v>7.8802266671956325</c:v>
                </c:pt>
                <c:pt idx="324">
                  <c:v>7.5987579282976467</c:v>
                </c:pt>
                <c:pt idx="325">
                  <c:v>6.4298767326504978</c:v>
                </c:pt>
                <c:pt idx="326">
                  <c:v>4.5762987084392739</c:v>
                </c:pt>
                <c:pt idx="327">
                  <c:v>3.306038578540905</c:v>
                </c:pt>
                <c:pt idx="328">
                  <c:v>3.7069688439080304</c:v>
                </c:pt>
                <c:pt idx="329">
                  <c:v>2.3085369637379483</c:v>
                </c:pt>
                <c:pt idx="330">
                  <c:v>2.1369818065979964</c:v>
                </c:pt>
                <c:pt idx="331">
                  <c:v>3.6326841866714079</c:v>
                </c:pt>
                <c:pt idx="332">
                  <c:v>3.5303262324618996</c:v>
                </c:pt>
                <c:pt idx="333">
                  <c:v>4.1923623546744073</c:v>
                </c:pt>
                <c:pt idx="334">
                  <c:v>4.8321055764235421</c:v>
                </c:pt>
                <c:pt idx="335">
                  <c:v>3.7070475361483193</c:v>
                </c:pt>
                <c:pt idx="336">
                  <c:v>4.1650544389015289</c:v>
                </c:pt>
                <c:pt idx="337">
                  <c:v>4.330136456654281</c:v>
                </c:pt>
                <c:pt idx="338">
                  <c:v>1.9145064909420051</c:v>
                </c:pt>
                <c:pt idx="339">
                  <c:v>2.933002194437814</c:v>
                </c:pt>
                <c:pt idx="340">
                  <c:v>3.8177275307353189</c:v>
                </c:pt>
                <c:pt idx="341">
                  <c:v>5.0146606165778103</c:v>
                </c:pt>
                <c:pt idx="342">
                  <c:v>4.4330134421698517</c:v>
                </c:pt>
                <c:pt idx="343">
                  <c:v>4.0973510677968035</c:v>
                </c:pt>
                <c:pt idx="344">
                  <c:v>6.1456903967565282</c:v>
                </c:pt>
                <c:pt idx="345">
                  <c:v>4.3404077816179596</c:v>
                </c:pt>
                <c:pt idx="346">
                  <c:v>4.2156656194633442</c:v>
                </c:pt>
                <c:pt idx="347">
                  <c:v>4.6067754485566734</c:v>
                </c:pt>
                <c:pt idx="348">
                  <c:v>4.0799862302571874</c:v>
                </c:pt>
                <c:pt idx="349">
                  <c:v>2.676432857490735</c:v>
                </c:pt>
                <c:pt idx="350">
                  <c:v>3.9334574349856068</c:v>
                </c:pt>
                <c:pt idx="351">
                  <c:v>3.0220315702906246</c:v>
                </c:pt>
                <c:pt idx="352">
                  <c:v>3.0201868655995825</c:v>
                </c:pt>
                <c:pt idx="353">
                  <c:v>3.2365829526275389</c:v>
                </c:pt>
                <c:pt idx="354">
                  <c:v>3.6827069605632299</c:v>
                </c:pt>
                <c:pt idx="355">
                  <c:v>4.945661668892563</c:v>
                </c:pt>
                <c:pt idx="356">
                  <c:v>5.580947253300037</c:v>
                </c:pt>
                <c:pt idx="357">
                  <c:v>4.6502747737833801</c:v>
                </c:pt>
                <c:pt idx="358">
                  <c:v>4.562577374245179</c:v>
                </c:pt>
                <c:pt idx="359">
                  <c:v>4.2406116739487105</c:v>
                </c:pt>
                <c:pt idx="360">
                  <c:v>6.0877315709966551</c:v>
                </c:pt>
                <c:pt idx="361">
                  <c:v>6.6945116538438016</c:v>
                </c:pt>
                <c:pt idx="362">
                  <c:v>6.6672656777852657</c:v>
                </c:pt>
                <c:pt idx="363">
                  <c:v>5.6801394852858049</c:v>
                </c:pt>
                <c:pt idx="364">
                  <c:v>6.7385030698222774</c:v>
                </c:pt>
                <c:pt idx="365">
                  <c:v>7.2251475809797938</c:v>
                </c:pt>
                <c:pt idx="366">
                  <c:v>7.8803718222434149</c:v>
                </c:pt>
                <c:pt idx="367">
                  <c:v>6.7071597773571749</c:v>
                </c:pt>
                <c:pt idx="368">
                  <c:v>4.0803788056037389</c:v>
                </c:pt>
                <c:pt idx="369">
                  <c:v>3.6100542334716907</c:v>
                </c:pt>
                <c:pt idx="370">
                  <c:v>2.8836455836931316</c:v>
                </c:pt>
                <c:pt idx="371">
                  <c:v>3.6677378424501099</c:v>
                </c:pt>
                <c:pt idx="372">
                  <c:v>4.8465551993992548</c:v>
                </c:pt>
                <c:pt idx="373">
                  <c:v>5.1705438804879842</c:v>
                </c:pt>
                <c:pt idx="374">
                  <c:v>4.7396675244447968</c:v>
                </c:pt>
                <c:pt idx="375">
                  <c:v>3.8403102672871601</c:v>
                </c:pt>
                <c:pt idx="376">
                  <c:v>4.0663882011667143</c:v>
                </c:pt>
                <c:pt idx="377">
                  <c:v>4.8410151292667454</c:v>
                </c:pt>
                <c:pt idx="378">
                  <c:v>4.6745607704835219</c:v>
                </c:pt>
                <c:pt idx="379">
                  <c:v>5.7663215092645652</c:v>
                </c:pt>
                <c:pt idx="380">
                  <c:v>5.0204114888779667</c:v>
                </c:pt>
                <c:pt idx="381">
                  <c:v>5.5755464693815506</c:v>
                </c:pt>
                <c:pt idx="382">
                  <c:v>4.5464222288526557</c:v>
                </c:pt>
                <c:pt idx="383">
                  <c:v>4.8181371515759261</c:v>
                </c:pt>
                <c:pt idx="384">
                  <c:v>4.6018112580064621</c:v>
                </c:pt>
                <c:pt idx="385">
                  <c:v>3.4966086764892266</c:v>
                </c:pt>
                <c:pt idx="386">
                  <c:v>4.5741610550734286</c:v>
                </c:pt>
                <c:pt idx="387">
                  <c:v>4.9387760839094721</c:v>
                </c:pt>
                <c:pt idx="388">
                  <c:v>4.1417081288184061</c:v>
                </c:pt>
                <c:pt idx="389">
                  <c:v>5.4252551805825719</c:v>
                </c:pt>
                <c:pt idx="390">
                  <c:v>4.7112803504496474</c:v>
                </c:pt>
                <c:pt idx="391">
                  <c:v>4.9819879384483841</c:v>
                </c:pt>
                <c:pt idx="392">
                  <c:v>5.7363235957464669</c:v>
                </c:pt>
                <c:pt idx="393">
                  <c:v>5.2414463780486882</c:v>
                </c:pt>
                <c:pt idx="394">
                  <c:v>4.6296923980677418</c:v>
                </c:pt>
                <c:pt idx="395">
                  <c:v>5.2844737993515247</c:v>
                </c:pt>
                <c:pt idx="396">
                  <c:v>5.1726684458649759</c:v>
                </c:pt>
                <c:pt idx="397">
                  <c:v>5.7830003820011422</c:v>
                </c:pt>
                <c:pt idx="398">
                  <c:v>4.4149869180039403</c:v>
                </c:pt>
                <c:pt idx="399">
                  <c:v>4.7500030787150607</c:v>
                </c:pt>
                <c:pt idx="400">
                  <c:v>4.2648558503355689</c:v>
                </c:pt>
                <c:pt idx="401">
                  <c:v>4.7269555970888204</c:v>
                </c:pt>
                <c:pt idx="402">
                  <c:v>2.867505483185723</c:v>
                </c:pt>
                <c:pt idx="403">
                  <c:v>3.019861229890116</c:v>
                </c:pt>
                <c:pt idx="404">
                  <c:v>3.4382764487441611</c:v>
                </c:pt>
                <c:pt idx="405">
                  <c:v>4.835099743135113</c:v>
                </c:pt>
                <c:pt idx="406">
                  <c:v>6.1298040056179293</c:v>
                </c:pt>
                <c:pt idx="407">
                  <c:v>3.9601706996738457</c:v>
                </c:pt>
                <c:pt idx="408">
                  <c:v>3.7861814538443266</c:v>
                </c:pt>
                <c:pt idx="409">
                  <c:v>4.5938588677661869</c:v>
                </c:pt>
                <c:pt idx="410">
                  <c:v>6.7627005099199859</c:v>
                </c:pt>
                <c:pt idx="411">
                  <c:v>8.3198289276468511</c:v>
                </c:pt>
                <c:pt idx="412">
                  <c:v>8.2609719910951505</c:v>
                </c:pt>
                <c:pt idx="413">
                  <c:v>6.7361469819695712</c:v>
                </c:pt>
                <c:pt idx="414">
                  <c:v>6.7818729364741444</c:v>
                </c:pt>
                <c:pt idx="415">
                  <c:v>6.8738947715518677</c:v>
                </c:pt>
                <c:pt idx="416">
                  <c:v>8.2801402725371567</c:v>
                </c:pt>
                <c:pt idx="417">
                  <c:v>8.7746611998252639</c:v>
                </c:pt>
                <c:pt idx="418">
                  <c:v>9.9427310853561028</c:v>
                </c:pt>
                <c:pt idx="419">
                  <c:v>8.4751238708455272</c:v>
                </c:pt>
                <c:pt idx="420">
                  <c:v>7.1885872179712349</c:v>
                </c:pt>
                <c:pt idx="421">
                  <c:v>5.6418610566213463</c:v>
                </c:pt>
                <c:pt idx="422">
                  <c:v>4.6181885174764199</c:v>
                </c:pt>
                <c:pt idx="423">
                  <c:v>5.2245348315081825</c:v>
                </c:pt>
                <c:pt idx="424">
                  <c:v>3.9013152368319388</c:v>
                </c:pt>
                <c:pt idx="425">
                  <c:v>5.0864186358066013</c:v>
                </c:pt>
                <c:pt idx="426">
                  <c:v>5.2166415957397891</c:v>
                </c:pt>
                <c:pt idx="427">
                  <c:v>5.4025455127999589</c:v>
                </c:pt>
                <c:pt idx="428">
                  <c:v>4.7804312803265141</c:v>
                </c:pt>
                <c:pt idx="429">
                  <c:v>5.3049364951619999</c:v>
                </c:pt>
                <c:pt idx="430">
                  <c:v>5.8051805363783089</c:v>
                </c:pt>
                <c:pt idx="431">
                  <c:v>6.1064828471681638</c:v>
                </c:pt>
                <c:pt idx="432">
                  <c:v>6.6652191109493586</c:v>
                </c:pt>
                <c:pt idx="433">
                  <c:v>7.0586169057183641</c:v>
                </c:pt>
                <c:pt idx="434">
                  <c:v>7.6304753769112512</c:v>
                </c:pt>
                <c:pt idx="435">
                  <c:v>7.747677846085713</c:v>
                </c:pt>
                <c:pt idx="436">
                  <c:v>7.2089607762488059</c:v>
                </c:pt>
                <c:pt idx="437">
                  <c:v>6.6113818780288014</c:v>
                </c:pt>
                <c:pt idx="438">
                  <c:v>6.8443411943241861</c:v>
                </c:pt>
                <c:pt idx="439">
                  <c:v>8.0394640236998693</c:v>
                </c:pt>
                <c:pt idx="440">
                  <c:v>7.1806385154431904</c:v>
                </c:pt>
                <c:pt idx="441">
                  <c:v>5.8878147651216395</c:v>
                </c:pt>
                <c:pt idx="442">
                  <c:v>5.6295949769203677</c:v>
                </c:pt>
                <c:pt idx="443">
                  <c:v>5.9332776567631171</c:v>
                </c:pt>
                <c:pt idx="444">
                  <c:v>5.7319040156660703</c:v>
                </c:pt>
                <c:pt idx="445">
                  <c:v>6.3219924507324317</c:v>
                </c:pt>
                <c:pt idx="446">
                  <c:v>6.3582724724367266</c:v>
                </c:pt>
                <c:pt idx="447">
                  <c:v>6.2715414541510786</c:v>
                </c:pt>
                <c:pt idx="448">
                  <c:v>4.4766570658684053</c:v>
                </c:pt>
                <c:pt idx="449">
                  <c:v>4.7044233253845587</c:v>
                </c:pt>
                <c:pt idx="450">
                  <c:v>3.6699278204439807</c:v>
                </c:pt>
                <c:pt idx="451">
                  <c:v>3.7714292417114392</c:v>
                </c:pt>
                <c:pt idx="452">
                  <c:v>4.0784114259743687</c:v>
                </c:pt>
                <c:pt idx="453">
                  <c:v>4.1542773896598888</c:v>
                </c:pt>
                <c:pt idx="454">
                  <c:v>4.156971218771556</c:v>
                </c:pt>
                <c:pt idx="455">
                  <c:v>4.2337621257026861</c:v>
                </c:pt>
                <c:pt idx="456">
                  <c:v>3.3313010082441528</c:v>
                </c:pt>
                <c:pt idx="457">
                  <c:v>4.570811296077502</c:v>
                </c:pt>
                <c:pt idx="458">
                  <c:v>6.0724414055258542</c:v>
                </c:pt>
                <c:pt idx="459">
                  <c:v>3.0518522115786633</c:v>
                </c:pt>
                <c:pt idx="460">
                  <c:v>3.1838737815752705</c:v>
                </c:pt>
                <c:pt idx="461">
                  <c:v>3.1772732123387946</c:v>
                </c:pt>
                <c:pt idx="462">
                  <c:v>3.7674003865029522</c:v>
                </c:pt>
                <c:pt idx="463">
                  <c:v>3.1047349971545923</c:v>
                </c:pt>
                <c:pt idx="464">
                  <c:v>2.8678263741648635</c:v>
                </c:pt>
                <c:pt idx="465">
                  <c:v>4.2972548305169482</c:v>
                </c:pt>
                <c:pt idx="466">
                  <c:v>4.6836314300665061</c:v>
                </c:pt>
                <c:pt idx="467">
                  <c:v>3.643631262586454</c:v>
                </c:pt>
                <c:pt idx="468">
                  <c:v>2.4155241136258265</c:v>
                </c:pt>
                <c:pt idx="469">
                  <c:v>2.2247888338958113</c:v>
                </c:pt>
                <c:pt idx="470">
                  <c:v>3.1415042442940786</c:v>
                </c:pt>
                <c:pt idx="471">
                  <c:v>3.3296770709251682</c:v>
                </c:pt>
                <c:pt idx="472">
                  <c:v>4.7673842768986514</c:v>
                </c:pt>
                <c:pt idx="473">
                  <c:v>3.0427365627952763</c:v>
                </c:pt>
                <c:pt idx="474">
                  <c:v>2.965474225662097</c:v>
                </c:pt>
                <c:pt idx="475">
                  <c:v>3.6763358669676318</c:v>
                </c:pt>
                <c:pt idx="476">
                  <c:v>3.6899949179608242</c:v>
                </c:pt>
                <c:pt idx="477">
                  <c:v>4.6519017568474554</c:v>
                </c:pt>
                <c:pt idx="478">
                  <c:v>4.7354242132670619</c:v>
                </c:pt>
                <c:pt idx="479">
                  <c:v>6.494310664642839</c:v>
                </c:pt>
                <c:pt idx="480">
                  <c:v>8.0089318914275012</c:v>
                </c:pt>
                <c:pt idx="481">
                  <c:v>6.8890948224938109</c:v>
                </c:pt>
                <c:pt idx="482">
                  <c:v>6.9789142054477535</c:v>
                </c:pt>
                <c:pt idx="483">
                  <c:v>5.5580621425569294</c:v>
                </c:pt>
                <c:pt idx="484">
                  <c:v>5.537906891695398</c:v>
                </c:pt>
                <c:pt idx="485">
                  <c:v>3.8871627688542274</c:v>
                </c:pt>
                <c:pt idx="486">
                  <c:v>4.8052218210647855</c:v>
                </c:pt>
                <c:pt idx="487">
                  <c:v>6.7901727782154122</c:v>
                </c:pt>
                <c:pt idx="488">
                  <c:v>5.4710356067123369</c:v>
                </c:pt>
                <c:pt idx="489">
                  <c:v>6.4553484855165983</c:v>
                </c:pt>
                <c:pt idx="490">
                  <c:v>5.8538568910915743</c:v>
                </c:pt>
                <c:pt idx="491">
                  <c:v>7.1590890578405482</c:v>
                </c:pt>
                <c:pt idx="492">
                  <c:v>7.2508369030001951</c:v>
                </c:pt>
                <c:pt idx="493">
                  <c:v>7.6332452534352413</c:v>
                </c:pt>
                <c:pt idx="494">
                  <c:v>6.2858804240903217</c:v>
                </c:pt>
                <c:pt idx="495">
                  <c:v>6.3425606709354936</c:v>
                </c:pt>
                <c:pt idx="496">
                  <c:v>5.4686297720532719</c:v>
                </c:pt>
                <c:pt idx="497">
                  <c:v>5.2146715967932904</c:v>
                </c:pt>
                <c:pt idx="498">
                  <c:v>5.2427748662247016</c:v>
                </c:pt>
                <c:pt idx="499">
                  <c:v>4.8828287961078747</c:v>
                </c:pt>
                <c:pt idx="500">
                  <c:v>4.5666724371381582</c:v>
                </c:pt>
                <c:pt idx="501">
                  <c:v>3.6673558863648421</c:v>
                </c:pt>
                <c:pt idx="502">
                  <c:v>3.0977956148678696</c:v>
                </c:pt>
                <c:pt idx="503">
                  <c:v>5.0740785519063172</c:v>
                </c:pt>
                <c:pt idx="504">
                  <c:v>4.5116312694856466</c:v>
                </c:pt>
                <c:pt idx="505">
                  <c:v>3.9417381626211467</c:v>
                </c:pt>
                <c:pt idx="506">
                  <c:v>2.9729472433762263</c:v>
                </c:pt>
                <c:pt idx="507">
                  <c:v>4.3217630099511526</c:v>
                </c:pt>
                <c:pt idx="508">
                  <c:v>5.9149766115664484</c:v>
                </c:pt>
                <c:pt idx="509">
                  <c:v>5.1096836994944415</c:v>
                </c:pt>
                <c:pt idx="510">
                  <c:v>2.9933171591065983</c:v>
                </c:pt>
                <c:pt idx="511">
                  <c:v>2.8080370069952139</c:v>
                </c:pt>
                <c:pt idx="512">
                  <c:v>2.3052249115119992</c:v>
                </c:pt>
                <c:pt idx="513">
                  <c:v>3.3842483931269571</c:v>
                </c:pt>
                <c:pt idx="514">
                  <c:v>4.2125542531041784</c:v>
                </c:pt>
                <c:pt idx="515">
                  <c:v>4.5160112665524466</c:v>
                </c:pt>
                <c:pt idx="516">
                  <c:v>5.4882574006191023</c:v>
                </c:pt>
                <c:pt idx="517">
                  <c:v>3.1695804436560775</c:v>
                </c:pt>
                <c:pt idx="518">
                  <c:v>3.8604048345923632</c:v>
                </c:pt>
                <c:pt idx="519">
                  <c:v>4.3675650602364939</c:v>
                </c:pt>
                <c:pt idx="520">
                  <c:v>3.6963810733380309</c:v>
                </c:pt>
                <c:pt idx="521">
                  <c:v>5.2817244747162713</c:v>
                </c:pt>
                <c:pt idx="522">
                  <c:v>3.5380018436140208</c:v>
                </c:pt>
                <c:pt idx="523">
                  <c:v>2.9710164011613434</c:v>
                </c:pt>
                <c:pt idx="524">
                  <c:v>3.4207870048583935</c:v>
                </c:pt>
                <c:pt idx="525">
                  <c:v>3.6339947052843153</c:v>
                </c:pt>
                <c:pt idx="526">
                  <c:v>4.1820939831383255</c:v>
                </c:pt>
                <c:pt idx="527">
                  <c:v>6.4417349658632723</c:v>
                </c:pt>
                <c:pt idx="528">
                  <c:v>6.3447065463705714</c:v>
                </c:pt>
                <c:pt idx="529">
                  <c:v>5.4403167642824588</c:v>
                </c:pt>
                <c:pt idx="530">
                  <c:v>5.3133959910037376</c:v>
                </c:pt>
                <c:pt idx="531">
                  <c:v>5.1291716019289479</c:v>
                </c:pt>
                <c:pt idx="532">
                  <c:v>5.735752814753555</c:v>
                </c:pt>
                <c:pt idx="533">
                  <c:v>6.2769656341961433</c:v>
                </c:pt>
                <c:pt idx="534">
                  <c:v>5.8057225239614798</c:v>
                </c:pt>
                <c:pt idx="535">
                  <c:v>5.6504544743091705</c:v>
                </c:pt>
                <c:pt idx="536">
                  <c:v>5.3517788103275059</c:v>
                </c:pt>
                <c:pt idx="537">
                  <c:v>5.9145627363727042</c:v>
                </c:pt>
                <c:pt idx="538">
                  <c:v>6.2896398924590935</c:v>
                </c:pt>
                <c:pt idx="539">
                  <c:v>6.5547926400318177</c:v>
                </c:pt>
                <c:pt idx="540">
                  <c:v>6.5624445577723334</c:v>
                </c:pt>
                <c:pt idx="541">
                  <c:v>9.1991485234095052</c:v>
                </c:pt>
                <c:pt idx="542">
                  <c:v>8.8061066806214061</c:v>
                </c:pt>
                <c:pt idx="543">
                  <c:v>8.1127572689131728</c:v>
                </c:pt>
                <c:pt idx="544">
                  <c:v>5.9311471766301462</c:v>
                </c:pt>
                <c:pt idx="545">
                  <c:v>4.7937561909439612</c:v>
                </c:pt>
                <c:pt idx="546">
                  <c:v>4.4987768002188586</c:v>
                </c:pt>
                <c:pt idx="547">
                  <c:v>5.7546136027426522</c:v>
                </c:pt>
                <c:pt idx="548">
                  <c:v>5.7973498436285027</c:v>
                </c:pt>
                <c:pt idx="549">
                  <c:v>5.8037515900847874</c:v>
                </c:pt>
                <c:pt idx="550">
                  <c:v>6.1579285334281799</c:v>
                </c:pt>
                <c:pt idx="551">
                  <c:v>5.9293927991641526</c:v>
                </c:pt>
                <c:pt idx="552">
                  <c:v>4.8131313547885464</c:v>
                </c:pt>
                <c:pt idx="553">
                  <c:v>4.1387169099134891</c:v>
                </c:pt>
                <c:pt idx="554">
                  <c:v>3.4827589967513304</c:v>
                </c:pt>
                <c:pt idx="555">
                  <c:v>3.8631348583778906</c:v>
                </c:pt>
                <c:pt idx="556">
                  <c:v>4.9452427106713532</c:v>
                </c:pt>
                <c:pt idx="557">
                  <c:v>5.806445369308384</c:v>
                </c:pt>
                <c:pt idx="558">
                  <c:v>6.7306471830701158</c:v>
                </c:pt>
                <c:pt idx="559">
                  <c:v>6.3834041391873191</c:v>
                </c:pt>
                <c:pt idx="560">
                  <c:v>6.6214010414631206</c:v>
                </c:pt>
                <c:pt idx="561">
                  <c:v>6.4305807312272503</c:v>
                </c:pt>
                <c:pt idx="562">
                  <c:v>6.301994227297131</c:v>
                </c:pt>
                <c:pt idx="563">
                  <c:v>7.4956932614842282</c:v>
                </c:pt>
                <c:pt idx="564">
                  <c:v>7.3531113337989691</c:v>
                </c:pt>
                <c:pt idx="565">
                  <c:v>6.1845811399302129</c:v>
                </c:pt>
                <c:pt idx="566">
                  <c:v>6.3215341892614996</c:v>
                </c:pt>
                <c:pt idx="567">
                  <c:v>6.0347796640846925</c:v>
                </c:pt>
                <c:pt idx="568">
                  <c:v>5.4452674415979869</c:v>
                </c:pt>
                <c:pt idx="569">
                  <c:v>3.8637217136225326</c:v>
                </c:pt>
                <c:pt idx="570">
                  <c:v>5.7221960141565109</c:v>
                </c:pt>
                <c:pt idx="571">
                  <c:v>6.668796131166161</c:v>
                </c:pt>
                <c:pt idx="572">
                  <c:v>5.7364951111821743</c:v>
                </c:pt>
                <c:pt idx="573">
                  <c:v>5.7573854919735838</c:v>
                </c:pt>
                <c:pt idx="574">
                  <c:v>4.0490538336047948</c:v>
                </c:pt>
                <c:pt idx="575">
                  <c:v>4.0710759712773195</c:v>
                </c:pt>
                <c:pt idx="576">
                  <c:v>3.5374101843236017</c:v>
                </c:pt>
                <c:pt idx="577">
                  <c:v>1.8973578496087695</c:v>
                </c:pt>
                <c:pt idx="578">
                  <c:v>3.8919499634780603</c:v>
                </c:pt>
                <c:pt idx="579">
                  <c:v>3.5003893904733507</c:v>
                </c:pt>
                <c:pt idx="580">
                  <c:v>1.5875566849527756</c:v>
                </c:pt>
                <c:pt idx="581">
                  <c:v>2.1779862505629195</c:v>
                </c:pt>
                <c:pt idx="582">
                  <c:v>1.527360860020228</c:v>
                </c:pt>
                <c:pt idx="583">
                  <c:v>4.4035412791700033</c:v>
                </c:pt>
                <c:pt idx="584">
                  <c:v>5.5563118083248639</c:v>
                </c:pt>
                <c:pt idx="585">
                  <c:v>5.7193156548509183</c:v>
                </c:pt>
                <c:pt idx="586">
                  <c:v>6.1122611589668079</c:v>
                </c:pt>
                <c:pt idx="587">
                  <c:v>3.757853352378564</c:v>
                </c:pt>
                <c:pt idx="588">
                  <c:v>3.8685734199449322</c:v>
                </c:pt>
                <c:pt idx="589">
                  <c:v>4.8239697504490104</c:v>
                </c:pt>
                <c:pt idx="590">
                  <c:v>5.0816826973193248</c:v>
                </c:pt>
                <c:pt idx="591">
                  <c:v>6.7536065192385486</c:v>
                </c:pt>
                <c:pt idx="592">
                  <c:v>4.4586853178933339</c:v>
                </c:pt>
                <c:pt idx="593">
                  <c:v>5.0774557384312242</c:v>
                </c:pt>
                <c:pt idx="594">
                  <c:v>5.0443126915079279</c:v>
                </c:pt>
                <c:pt idx="595">
                  <c:v>5.193796045697181</c:v>
                </c:pt>
                <c:pt idx="596">
                  <c:v>7.5882230283749088</c:v>
                </c:pt>
                <c:pt idx="597">
                  <c:v>7.8525498872172186</c:v>
                </c:pt>
                <c:pt idx="598">
                  <c:v>5.0870123338242683</c:v>
                </c:pt>
                <c:pt idx="599">
                  <c:v>5.0194810769987406</c:v>
                </c:pt>
                <c:pt idx="600">
                  <c:v>4.0211227050604643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462-4CEE-B70A-30821F515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322120"/>
        <c:axId val="875322440"/>
      </c:scatterChart>
      <c:valAx>
        <c:axId val="875322120"/>
        <c:scaling>
          <c:orientation val="minMax"/>
          <c:max val="650"/>
          <c:min val="0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440"/>
        <c:crosses val="autoZero"/>
        <c:crossBetween val="midCat"/>
      </c:valAx>
      <c:valAx>
        <c:axId val="875322440"/>
        <c:scaling>
          <c:orientation val="minMax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120"/>
        <c:crosses val="autoZero"/>
        <c:crossBetween val="midCat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93892</xdr:colOff>
      <xdr:row>48</xdr:row>
      <xdr:rowOff>77558</xdr:rowOff>
    </xdr:from>
    <xdr:to>
      <xdr:col>6</xdr:col>
      <xdr:colOff>87086</xdr:colOff>
      <xdr:row>66</xdr:row>
      <xdr:rowOff>1361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E968676-8367-47D0-B364-59DE843527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287112</xdr:colOff>
      <xdr:row>48</xdr:row>
      <xdr:rowOff>57151</xdr:rowOff>
    </xdr:from>
    <xdr:to>
      <xdr:col>11</xdr:col>
      <xdr:colOff>417740</xdr:colOff>
      <xdr:row>65</xdr:row>
      <xdr:rowOff>187783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4871D98F-6E35-43D7-AD61-9330FCDCC8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111579</xdr:colOff>
      <xdr:row>30</xdr:row>
      <xdr:rowOff>0</xdr:rowOff>
    </xdr:from>
    <xdr:to>
      <xdr:col>6</xdr:col>
      <xdr:colOff>104773</xdr:colOff>
      <xdr:row>47</xdr:row>
      <xdr:rowOff>125188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96212A31-1276-441E-A9A7-53A91AFE72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314324</xdr:colOff>
      <xdr:row>30</xdr:row>
      <xdr:rowOff>28574</xdr:rowOff>
    </xdr:from>
    <xdr:to>
      <xdr:col>11</xdr:col>
      <xdr:colOff>427262</xdr:colOff>
      <xdr:row>47</xdr:row>
      <xdr:rowOff>151041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9A8373F5-EC29-43AE-8F59-665F216F88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0.09052</cdr:x>
      <cdr:y>0.07928</cdr:y>
    </cdr:from>
    <cdr:to>
      <cdr:x>0.28939</cdr:x>
      <cdr:y>0.14067</cdr:y>
    </cdr:to>
    <cdr:sp macro="" textlink="">
      <cdr:nvSpPr>
        <cdr:cNvPr id="2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BFBC74C0-C052-4C1B-9D6D-E5AC23F1E2FD}"/>
            </a:ext>
          </a:extLst>
        </cdr:cNvPr>
        <cdr:cNvSpPr txBox="1"/>
      </cdr:nvSpPr>
      <cdr:spPr>
        <a:xfrm xmlns:a="http://schemas.openxmlformats.org/drawingml/2006/main">
          <a:off x="327025" y="279400"/>
          <a:ext cx="718458" cy="2163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売上 </a:t>
          </a:r>
          <a:r>
            <a:rPr kumimoji="1" lang="en-US" altLang="ja-JP" sz="1100" i="1"/>
            <a:t>x</a:t>
          </a:r>
          <a:r>
            <a:rPr kumimoji="1" lang="en-US" altLang="ja-JP" sz="700" i="1"/>
            <a:t>t</a:t>
          </a:r>
          <a:r>
            <a:rPr kumimoji="1" lang="ja-JP" altLang="en-US" sz="700" i="1"/>
            <a:t> 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0.77602</cdr:x>
      <cdr:y>0.84417</cdr:y>
    </cdr:from>
    <cdr:to>
      <cdr:x>0.97489</cdr:x>
      <cdr:y>0.90557</cdr:y>
    </cdr:to>
    <cdr:sp macro="" textlink="">
      <cdr:nvSpPr>
        <cdr:cNvPr id="3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BFBC74C0-C052-4C1B-9D6D-E5AC23F1E2FD}"/>
            </a:ext>
          </a:extLst>
        </cdr:cNvPr>
        <cdr:cNvSpPr txBox="1"/>
      </cdr:nvSpPr>
      <cdr:spPr>
        <a:xfrm xmlns:a="http://schemas.openxmlformats.org/drawingml/2006/main">
          <a:off x="2801413" y="2973937"/>
          <a:ext cx="717916" cy="2162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Arial" panose="020B0604020202020204" pitchFamily="34" charset="0"/>
              <a:cs typeface="Arial" panose="020B0604020202020204" pitchFamily="34" charset="0"/>
            </a:rPr>
            <a:t>時間</a:t>
          </a:r>
          <a:r>
            <a:rPr kumimoji="1" lang="ja-JP" altLang="en-US" sz="1100" i="1"/>
            <a:t> </a:t>
          </a:r>
          <a:r>
            <a:rPr kumimoji="1" lang="en-US" altLang="ja-JP" sz="1100" i="1"/>
            <a:t>t</a:t>
          </a:r>
          <a:endParaRPr kumimoji="1" lang="ja-JP" altLang="en-US" sz="1100" i="1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359230</xdr:colOff>
      <xdr:row>3</xdr:row>
      <xdr:rowOff>170089</xdr:rowOff>
    </xdr:from>
    <xdr:to>
      <xdr:col>5</xdr:col>
      <xdr:colOff>19052</xdr:colOff>
      <xdr:row>7</xdr:row>
      <xdr:rowOff>104774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20A96733-426D-431E-8EBD-492F913B7067}"/>
            </a:ext>
          </a:extLst>
        </xdr:cNvPr>
        <xdr:cNvSpPr txBox="1"/>
      </xdr:nvSpPr>
      <xdr:spPr>
        <a:xfrm>
          <a:off x="2226130" y="770164"/>
          <a:ext cx="955222" cy="7347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↑</a:t>
          </a:r>
          <a:endParaRPr kumimoji="1" lang="en-US" altLang="ja-JP" sz="900"/>
        </a:p>
        <a:p>
          <a:pPr algn="ctr"/>
          <a:r>
            <a:rPr kumimoji="1" lang="en-US" altLang="ja-JP" sz="900"/>
            <a:t>0 &lt; α &lt; 1 </a:t>
          </a:r>
          <a:r>
            <a:rPr kumimoji="1" lang="ja-JP" altLang="en-US" sz="900"/>
            <a:t>のときゼロに近づく</a:t>
          </a:r>
        </a:p>
      </xdr:txBody>
    </xdr:sp>
    <xdr:clientData/>
  </xdr:twoCellAnchor>
  <xdr:twoCellAnchor>
    <xdr:from>
      <xdr:col>1</xdr:col>
      <xdr:colOff>635456</xdr:colOff>
      <xdr:row>3</xdr:row>
      <xdr:rowOff>189138</xdr:rowOff>
    </xdr:from>
    <xdr:to>
      <xdr:col>3</xdr:col>
      <xdr:colOff>296636</xdr:colOff>
      <xdr:row>8</xdr:row>
      <xdr:rowOff>57150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35A9B8D0-963A-4DFB-95CF-7CC3D0594296}"/>
            </a:ext>
          </a:extLst>
        </xdr:cNvPr>
        <xdr:cNvSpPr txBox="1"/>
      </xdr:nvSpPr>
      <xdr:spPr>
        <a:xfrm>
          <a:off x="959306" y="789213"/>
          <a:ext cx="1204230" cy="868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↑</a:t>
          </a:r>
          <a:endParaRPr kumimoji="1" lang="en-US" altLang="ja-JP" sz="900"/>
        </a:p>
        <a:p>
          <a:pPr algn="ctr"/>
          <a:r>
            <a:rPr kumimoji="1" lang="en-US" altLang="ja-JP" sz="900"/>
            <a:t>0 &lt; α &lt; 1 </a:t>
          </a:r>
          <a:r>
            <a:rPr kumimoji="1" lang="ja-JP" altLang="en-US" sz="900"/>
            <a:t>のとき一定の値に収束する（下表参照）</a:t>
          </a:r>
          <a:endParaRPr kumimoji="1" lang="en-US" altLang="ja-JP" sz="900"/>
        </a:p>
      </xdr:txBody>
    </xdr:sp>
    <xdr:clientData/>
  </xdr:twoCellAnchor>
  <xdr:twoCellAnchor>
    <xdr:from>
      <xdr:col>1</xdr:col>
      <xdr:colOff>35381</xdr:colOff>
      <xdr:row>3</xdr:row>
      <xdr:rowOff>174171</xdr:rowOff>
    </xdr:from>
    <xdr:to>
      <xdr:col>1</xdr:col>
      <xdr:colOff>609602</xdr:colOff>
      <xdr:row>6</xdr:row>
      <xdr:rowOff>85725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94DDB5E-8EA7-4226-95BB-426D82F7BF9A}"/>
            </a:ext>
          </a:extLst>
        </xdr:cNvPr>
        <xdr:cNvSpPr txBox="1"/>
      </xdr:nvSpPr>
      <xdr:spPr>
        <a:xfrm>
          <a:off x="359231" y="774246"/>
          <a:ext cx="574221" cy="5116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↑</a:t>
          </a:r>
          <a:endParaRPr kumimoji="1" lang="en-US" altLang="ja-JP" sz="900"/>
        </a:p>
        <a:p>
          <a:pPr algn="ctr"/>
          <a:r>
            <a:rPr kumimoji="1" lang="ja-JP" altLang="en-US" sz="900"/>
            <a:t>定数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336096</xdr:colOff>
      <xdr:row>25</xdr:row>
      <xdr:rowOff>183695</xdr:rowOff>
    </xdr:from>
    <xdr:to>
      <xdr:col>9</xdr:col>
      <xdr:colOff>28575</xdr:colOff>
      <xdr:row>41</xdr:row>
      <xdr:rowOff>180976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C92C54B-A637-4D2A-8FE8-341ACD3DD1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160565</xdr:colOff>
      <xdr:row>26</xdr:row>
      <xdr:rowOff>25854</xdr:rowOff>
    </xdr:from>
    <xdr:to>
      <xdr:col>15</xdr:col>
      <xdr:colOff>549729</xdr:colOff>
      <xdr:row>42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F9DD7A1-26ED-4CD3-9070-55D75DA7F1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684438</xdr:colOff>
      <xdr:row>26</xdr:row>
      <xdr:rowOff>1360</xdr:rowOff>
    </xdr:from>
    <xdr:to>
      <xdr:col>22</xdr:col>
      <xdr:colOff>383720</xdr:colOff>
      <xdr:row>41</xdr:row>
      <xdr:rowOff>198665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62DB8202-AD00-4637-8B98-FB0BD3B589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421821</xdr:colOff>
      <xdr:row>9</xdr:row>
      <xdr:rowOff>21770</xdr:rowOff>
    </xdr:from>
    <xdr:to>
      <xdr:col>16</xdr:col>
      <xdr:colOff>112940</xdr:colOff>
      <xdr:row>25</xdr:row>
      <xdr:rowOff>17687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85E2AFA1-85A5-418E-9FB9-9C35C5733F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0.36342</cdr:x>
      <cdr:y>0.11418</cdr:y>
    </cdr:from>
    <cdr:to>
      <cdr:x>0.68821</cdr:x>
      <cdr:y>0.2095</cdr:y>
    </cdr:to>
    <cdr:sp macro="" textlink="">
      <cdr:nvSpPr>
        <cdr:cNvPr id="2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16F2D824-5C2A-43D6-AB4D-A2D896079AA3}"/>
            </a:ext>
          </a:extLst>
        </cdr:cNvPr>
        <cdr:cNvSpPr txBox="1"/>
      </cdr:nvSpPr>
      <cdr:spPr>
        <a:xfrm xmlns:a="http://schemas.openxmlformats.org/drawingml/2006/main">
          <a:off x="1698625" y="365125"/>
          <a:ext cx="1518104" cy="304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α</a:t>
          </a:r>
          <a:r>
            <a:rPr kumimoji="1" lang="en-US" altLang="ja-JP" sz="800">
              <a:latin typeface="Arial" panose="020B0604020202020204" pitchFamily="34" charset="0"/>
              <a:cs typeface="Arial" panose="020B0604020202020204" pitchFamily="34" charset="0"/>
            </a:rPr>
            <a:t>1 </a:t>
          </a:r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&lt; O: </a:t>
          </a:r>
          <a:r>
            <a:rPr kumimoji="1" lang="ja-JP" altLang="en-US" sz="1200">
              <a:latin typeface="Arial" panose="020B0604020202020204" pitchFamily="34" charset="0"/>
              <a:cs typeface="Arial" panose="020B0604020202020204" pitchFamily="34" charset="0"/>
            </a:rPr>
            <a:t>定常分布</a:t>
          </a:r>
          <a:endParaRPr kumimoji="1" lang="en-US" altLang="ja-JP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0.37219</cdr:x>
      <cdr:y>0.10804</cdr:y>
    </cdr:from>
    <cdr:to>
      <cdr:x>0.65573</cdr:x>
      <cdr:y>0.29524</cdr:y>
    </cdr:to>
    <cdr:sp macro="" textlink="">
      <cdr:nvSpPr>
        <cdr:cNvPr id="2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16F2D824-5C2A-43D6-AB4D-A2D896079AA3}"/>
            </a:ext>
          </a:extLst>
        </cdr:cNvPr>
        <cdr:cNvSpPr txBox="1"/>
      </cdr:nvSpPr>
      <cdr:spPr>
        <a:xfrm xmlns:a="http://schemas.openxmlformats.org/drawingml/2006/main">
          <a:off x="1698625" y="346074"/>
          <a:ext cx="1294040" cy="599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α</a:t>
          </a:r>
          <a:r>
            <a:rPr kumimoji="1" lang="en-US" altLang="ja-JP" sz="800">
              <a:latin typeface="Arial" panose="020B0604020202020204" pitchFamily="34" charset="0"/>
              <a:cs typeface="Arial" panose="020B0604020202020204" pitchFamily="34" charset="0"/>
            </a:rPr>
            <a:t>1 </a:t>
          </a:r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= 1: </a:t>
          </a:r>
          <a:r>
            <a:rPr kumimoji="1" lang="ja-JP" altLang="en-US" sz="1200">
              <a:latin typeface="Arial" panose="020B0604020202020204" pitchFamily="34" charset="0"/>
              <a:cs typeface="Arial" panose="020B0604020202020204" pitchFamily="34" charset="0"/>
            </a:rPr>
            <a:t>非定常</a:t>
          </a:r>
          <a:endParaRPr kumimoji="1" lang="en-US" altLang="ja-JP" sz="12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kumimoji="1" lang="ja-JP" altLang="en-US" sz="1200">
              <a:latin typeface="Arial" panose="020B0604020202020204" pitchFamily="34" charset="0"/>
              <a:cs typeface="Arial" panose="020B0604020202020204" pitchFamily="34" charset="0"/>
            </a:rPr>
            <a:t>（線形増加）</a:t>
          </a:r>
          <a:endParaRPr kumimoji="1" lang="en-US" altLang="ja-JP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0.36813</cdr:x>
      <cdr:y>0.12014</cdr:y>
    </cdr:from>
    <cdr:to>
      <cdr:x>0.68267</cdr:x>
      <cdr:y>0.28596</cdr:y>
    </cdr:to>
    <cdr:sp macro="" textlink="">
      <cdr:nvSpPr>
        <cdr:cNvPr id="2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16F2D824-5C2A-43D6-AB4D-A2D896079AA3}"/>
            </a:ext>
          </a:extLst>
        </cdr:cNvPr>
        <cdr:cNvSpPr txBox="1"/>
      </cdr:nvSpPr>
      <cdr:spPr>
        <a:xfrm xmlns:a="http://schemas.openxmlformats.org/drawingml/2006/main">
          <a:off x="1679574" y="384174"/>
          <a:ext cx="1435101" cy="5302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α</a:t>
          </a:r>
          <a:r>
            <a:rPr kumimoji="1" lang="en-US" altLang="ja-JP" sz="800">
              <a:latin typeface="Arial" panose="020B0604020202020204" pitchFamily="34" charset="0"/>
              <a:cs typeface="Arial" panose="020B0604020202020204" pitchFamily="34" charset="0"/>
            </a:rPr>
            <a:t>1 </a:t>
          </a:r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&gt; O: </a:t>
          </a:r>
          <a:r>
            <a:rPr kumimoji="1" lang="ja-JP" altLang="en-US" sz="1200">
              <a:latin typeface="Arial" panose="020B0604020202020204" pitchFamily="34" charset="0"/>
              <a:cs typeface="Arial" panose="020B0604020202020204" pitchFamily="34" charset="0"/>
            </a:rPr>
            <a:t>非定常</a:t>
          </a:r>
          <a:endParaRPr kumimoji="1" lang="en-US" altLang="ja-JP" sz="12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kumimoji="1" lang="ja-JP" altLang="en-US" sz="1200">
              <a:latin typeface="Arial" panose="020B0604020202020204" pitchFamily="34" charset="0"/>
              <a:cs typeface="Arial" panose="020B0604020202020204" pitchFamily="34" charset="0"/>
            </a:rPr>
            <a:t>（指数関数増加）</a:t>
          </a:r>
          <a:endParaRPr kumimoji="1" lang="en-US" altLang="ja-JP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0.14358</cdr:x>
      <cdr:y>0.02479</cdr:y>
    </cdr:from>
    <cdr:to>
      <cdr:x>0.41204</cdr:x>
      <cdr:y>0.16957</cdr:y>
    </cdr:to>
    <cdr:sp macro="" textlink="">
      <cdr:nvSpPr>
        <cdr:cNvPr id="2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37F72A77-3ED9-4E9E-91B7-75095BFA6AC2}"/>
            </a:ext>
          </a:extLst>
        </cdr:cNvPr>
        <cdr:cNvSpPr txBox="1"/>
      </cdr:nvSpPr>
      <cdr:spPr>
        <a:xfrm xmlns:a="http://schemas.openxmlformats.org/drawingml/2006/main">
          <a:off x="654504" y="79375"/>
          <a:ext cx="1223736" cy="4635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α</a:t>
          </a:r>
          <a:r>
            <a:rPr kumimoji="1" lang="en-US" altLang="ja-JP" sz="800">
              <a:latin typeface="Arial" panose="020B0604020202020204" pitchFamily="34" charset="0"/>
              <a:cs typeface="Arial" panose="020B0604020202020204" pitchFamily="34" charset="0"/>
            </a:rPr>
            <a:t>1 </a:t>
          </a:r>
          <a:r>
            <a:rPr kumimoji="1" lang="ja-JP" altLang="en-US" sz="800">
              <a:latin typeface="Arial" panose="020B0604020202020204" pitchFamily="34" charset="0"/>
              <a:cs typeface="Arial" panose="020B0604020202020204" pitchFamily="34" charset="0"/>
            </a:rPr>
            <a:t>を</a:t>
          </a:r>
          <a:r>
            <a:rPr kumimoji="1" lang="ja-JP" altLang="en-US" sz="900">
              <a:latin typeface="Arial" panose="020B0604020202020204" pitchFamily="34" charset="0"/>
              <a:cs typeface="Arial" panose="020B0604020202020204" pitchFamily="34" charset="0"/>
            </a:rPr>
            <a:t>小さくすると振幅が小さくなる。</a:t>
          </a:r>
          <a:endParaRPr kumimoji="1" lang="en-US" altLang="ja-JP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0.58448</cdr:x>
      <cdr:y>0.00694</cdr:y>
    </cdr:from>
    <cdr:to>
      <cdr:x>0.97522</cdr:x>
      <cdr:y>0.23502</cdr:y>
    </cdr:to>
    <cdr:sp macro="" textlink="">
      <cdr:nvSpPr>
        <cdr:cNvPr id="4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A17B11BA-776D-4B07-BAA5-736AD73B8BE6}"/>
            </a:ext>
          </a:extLst>
        </cdr:cNvPr>
        <cdr:cNvSpPr txBox="1"/>
      </cdr:nvSpPr>
      <cdr:spPr>
        <a:xfrm xmlns:a="http://schemas.openxmlformats.org/drawingml/2006/main">
          <a:off x="2664279" y="22225"/>
          <a:ext cx="1781175" cy="730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α</a:t>
          </a:r>
          <a:r>
            <a:rPr kumimoji="1" lang="en-US" altLang="ja-JP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kumimoji="1" lang="en-US" altLang="ja-JP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=1.9</a:t>
          </a:r>
          <a:r>
            <a:rPr kumimoji="1" lang="ja-JP" alt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に固定したとき、</a:t>
          </a:r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α</a:t>
          </a:r>
          <a:r>
            <a:rPr kumimoji="1" lang="en-US" altLang="ja-JP" sz="8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=-0.9</a:t>
          </a:r>
          <a:r>
            <a:rPr kumimoji="1" lang="ja-JP" altLang="en-US" sz="800">
              <a:latin typeface="Arial" panose="020B0604020202020204" pitchFamily="34" charset="0"/>
              <a:cs typeface="Arial" panose="020B0604020202020204" pitchFamily="34" charset="0"/>
            </a:rPr>
            <a:t>（線形）を境に、定常分布と指数関数増加に分かれる</a:t>
          </a:r>
          <a:r>
            <a:rPr kumimoji="1" lang="en-US" altLang="ja-JP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kumimoji="1" lang="en-US" altLang="ja-JP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107496</xdr:colOff>
      <xdr:row>26</xdr:row>
      <xdr:rowOff>189137</xdr:rowOff>
    </xdr:from>
    <xdr:to>
      <xdr:col>7</xdr:col>
      <xdr:colOff>172811</xdr:colOff>
      <xdr:row>42</xdr:row>
      <xdr:rowOff>191861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EE39A62-F5F7-4B4B-BF70-041EAF31CD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220436</xdr:colOff>
      <xdr:row>27</xdr:row>
      <xdr:rowOff>19050</xdr:rowOff>
    </xdr:from>
    <xdr:to>
      <xdr:col>13</xdr:col>
      <xdr:colOff>608239</xdr:colOff>
      <xdr:row>43</xdr:row>
      <xdr:rowOff>20412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473845E-F484-4B50-9612-B6F5A75C8B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9523</xdr:colOff>
      <xdr:row>27</xdr:row>
      <xdr:rowOff>21770</xdr:rowOff>
    </xdr:from>
    <xdr:to>
      <xdr:col>20</xdr:col>
      <xdr:colOff>402770</xdr:colOff>
      <xdr:row>43</xdr:row>
      <xdr:rowOff>20411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106C2B45-B600-4831-86BD-5B2CFCF2E5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28</xdr:row>
      <xdr:rowOff>126545</xdr:rowOff>
    </xdr:from>
    <xdr:to>
      <xdr:col>8</xdr:col>
      <xdr:colOff>258536</xdr:colOff>
      <xdr:row>44</xdr:row>
      <xdr:rowOff>123826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3106CCD-4CBC-46B0-9643-7FF8679015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312964</xdr:colOff>
      <xdr:row>28</xdr:row>
      <xdr:rowOff>122464</xdr:rowOff>
    </xdr:from>
    <xdr:to>
      <xdr:col>15</xdr:col>
      <xdr:colOff>19050</xdr:colOff>
      <xdr:row>44</xdr:row>
      <xdr:rowOff>125187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AADE3CC-0037-477B-AD5D-328A7BAD03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532038</xdr:colOff>
      <xdr:row>28</xdr:row>
      <xdr:rowOff>96609</xdr:rowOff>
    </xdr:from>
    <xdr:to>
      <xdr:col>28</xdr:col>
      <xdr:colOff>231320</xdr:colOff>
      <xdr:row>44</xdr:row>
      <xdr:rowOff>95250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0CBFE62-C4BF-4480-8541-DED5C13306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83004</xdr:colOff>
      <xdr:row>28</xdr:row>
      <xdr:rowOff>102054</xdr:rowOff>
    </xdr:from>
    <xdr:to>
      <xdr:col>21</xdr:col>
      <xdr:colOff>485775</xdr:colOff>
      <xdr:row>44</xdr:row>
      <xdr:rowOff>111580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20547914-7015-4FD9-AB64-BE4945B4EB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0.14032</cdr:x>
      <cdr:y>0.1226</cdr:y>
    </cdr:from>
    <cdr:to>
      <cdr:x>0.70021</cdr:x>
      <cdr:y>0.28178</cdr:y>
    </cdr:to>
    <cdr:sp macro="" textlink="">
      <cdr:nvSpPr>
        <cdr:cNvPr id="2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8F81759E-A92E-4FCB-9A6B-AF6913BAAE30}"/>
            </a:ext>
          </a:extLst>
        </cdr:cNvPr>
        <cdr:cNvSpPr txBox="1"/>
      </cdr:nvSpPr>
      <cdr:spPr>
        <a:xfrm xmlns:a="http://schemas.openxmlformats.org/drawingml/2006/main">
          <a:off x="641350" y="393700"/>
          <a:ext cx="2559050" cy="511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α</a:t>
          </a:r>
          <a:r>
            <a:rPr kumimoji="1" lang="en-US" altLang="ja-JP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kumimoji="1" lang="en-US" altLang="ja-JP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=0.8</a:t>
          </a:r>
          <a:r>
            <a:rPr kumimoji="1" lang="ja-JP" alt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に固定したとき、</a:t>
          </a:r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α</a:t>
          </a:r>
          <a:r>
            <a:rPr kumimoji="1" lang="en-US" altLang="ja-JP" sz="8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=0.2</a:t>
          </a:r>
          <a:r>
            <a:rPr kumimoji="1" lang="ja-JP" altLang="en-US" sz="800">
              <a:latin typeface="Arial" panose="020B0604020202020204" pitchFamily="34" charset="0"/>
              <a:cs typeface="Arial" panose="020B0604020202020204" pitchFamily="34" charset="0"/>
            </a:rPr>
            <a:t>（線形）を境に、定常分布と指数関数増加に分かれる。</a:t>
          </a:r>
          <a:endParaRPr kumimoji="1" lang="en-US" altLang="ja-JP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0.09052</cdr:x>
      <cdr:y>0.07928</cdr:y>
    </cdr:from>
    <cdr:to>
      <cdr:x>0.28939</cdr:x>
      <cdr:y>0.14067</cdr:y>
    </cdr:to>
    <cdr:sp macro="" textlink="">
      <cdr:nvSpPr>
        <cdr:cNvPr id="2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BFBC74C0-C052-4C1B-9D6D-E5AC23F1E2FD}"/>
            </a:ext>
          </a:extLst>
        </cdr:cNvPr>
        <cdr:cNvSpPr txBox="1"/>
      </cdr:nvSpPr>
      <cdr:spPr>
        <a:xfrm xmlns:a="http://schemas.openxmlformats.org/drawingml/2006/main">
          <a:off x="327025" y="279400"/>
          <a:ext cx="718458" cy="2163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売上 </a:t>
          </a:r>
          <a:r>
            <a:rPr kumimoji="1" lang="en-US" altLang="ja-JP" sz="1100" i="1"/>
            <a:t>x</a:t>
          </a:r>
          <a:r>
            <a:rPr kumimoji="1" lang="en-US" altLang="ja-JP" sz="700" i="1"/>
            <a:t>t</a:t>
          </a:r>
          <a:r>
            <a:rPr kumimoji="1" lang="ja-JP" altLang="en-US" sz="700" i="1"/>
            <a:t> 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0.77602</cdr:x>
      <cdr:y>0.84417</cdr:y>
    </cdr:from>
    <cdr:to>
      <cdr:x>0.97489</cdr:x>
      <cdr:y>0.90557</cdr:y>
    </cdr:to>
    <cdr:sp macro="" textlink="">
      <cdr:nvSpPr>
        <cdr:cNvPr id="3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BFBC74C0-C052-4C1B-9D6D-E5AC23F1E2FD}"/>
            </a:ext>
          </a:extLst>
        </cdr:cNvPr>
        <cdr:cNvSpPr txBox="1"/>
      </cdr:nvSpPr>
      <cdr:spPr>
        <a:xfrm xmlns:a="http://schemas.openxmlformats.org/drawingml/2006/main">
          <a:off x="2801413" y="2973937"/>
          <a:ext cx="717916" cy="2162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Arial" panose="020B0604020202020204" pitchFamily="34" charset="0"/>
              <a:cs typeface="Arial" panose="020B0604020202020204" pitchFamily="34" charset="0"/>
            </a:rPr>
            <a:t>時間</a:t>
          </a:r>
          <a:r>
            <a:rPr kumimoji="1" lang="ja-JP" altLang="en-US" sz="1100" i="1"/>
            <a:t> </a:t>
          </a:r>
          <a:r>
            <a:rPr kumimoji="1" lang="en-US" altLang="ja-JP" sz="1100" i="1"/>
            <a:t>t</a:t>
          </a:r>
          <a:endParaRPr kumimoji="1" lang="ja-JP" altLang="en-US" sz="1100" i="1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20</xdr:row>
      <xdr:rowOff>8163</xdr:rowOff>
    </xdr:from>
    <xdr:to>
      <xdr:col>5</xdr:col>
      <xdr:colOff>616404</xdr:colOff>
      <xdr:row>37</xdr:row>
      <xdr:rowOff>130629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167BED0-B5DE-4211-9AB9-ABF39BFE58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410936</xdr:colOff>
      <xdr:row>19</xdr:row>
      <xdr:rowOff>180975</xdr:rowOff>
    </xdr:from>
    <xdr:to>
      <xdr:col>16</xdr:col>
      <xdr:colOff>597354</xdr:colOff>
      <xdr:row>37</xdr:row>
      <xdr:rowOff>55790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13DBD61A-2436-4CB5-AF83-50553B2747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85725</xdr:colOff>
      <xdr:row>20</xdr:row>
      <xdr:rowOff>9525</xdr:rowOff>
    </xdr:from>
    <xdr:to>
      <xdr:col>11</xdr:col>
      <xdr:colOff>295276</xdr:colOff>
      <xdr:row>37</xdr:row>
      <xdr:rowOff>130629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82CCEFEA-5C05-4F80-A868-F9C4784B22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20</xdr:row>
      <xdr:rowOff>0</xdr:rowOff>
    </xdr:from>
    <xdr:to>
      <xdr:col>22</xdr:col>
      <xdr:colOff>191861</xdr:colOff>
      <xdr:row>37</xdr:row>
      <xdr:rowOff>76200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571DC287-93E5-49B8-B766-BAC3814DCB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0</xdr:colOff>
      <xdr:row>20</xdr:row>
      <xdr:rowOff>0</xdr:rowOff>
    </xdr:from>
    <xdr:to>
      <xdr:col>28</xdr:col>
      <xdr:colOff>191861</xdr:colOff>
      <xdr:row>37</xdr:row>
      <xdr:rowOff>76200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2CBCC138-0CCE-4934-83DA-5E7D2DD98F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0.09052</cdr:x>
      <cdr:y>0.07928</cdr:y>
    </cdr:from>
    <cdr:to>
      <cdr:x>0.28939</cdr:x>
      <cdr:y>0.14067</cdr:y>
    </cdr:to>
    <cdr:sp macro="" textlink="">
      <cdr:nvSpPr>
        <cdr:cNvPr id="2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BFBC74C0-C052-4C1B-9D6D-E5AC23F1E2FD}"/>
            </a:ext>
          </a:extLst>
        </cdr:cNvPr>
        <cdr:cNvSpPr txBox="1"/>
      </cdr:nvSpPr>
      <cdr:spPr>
        <a:xfrm xmlns:a="http://schemas.openxmlformats.org/drawingml/2006/main">
          <a:off x="327025" y="279400"/>
          <a:ext cx="718458" cy="2163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売上 </a:t>
          </a:r>
          <a:r>
            <a:rPr kumimoji="1" lang="en-US" altLang="ja-JP" sz="1100" i="1"/>
            <a:t>x</a:t>
          </a:r>
          <a:r>
            <a:rPr kumimoji="1" lang="en-US" altLang="ja-JP" sz="700" i="1"/>
            <a:t>t</a:t>
          </a:r>
          <a:r>
            <a:rPr kumimoji="1" lang="ja-JP" altLang="en-US" sz="700" i="1"/>
            <a:t> 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0.77602</cdr:x>
      <cdr:y>0.84417</cdr:y>
    </cdr:from>
    <cdr:to>
      <cdr:x>0.97489</cdr:x>
      <cdr:y>0.90557</cdr:y>
    </cdr:to>
    <cdr:sp macro="" textlink="">
      <cdr:nvSpPr>
        <cdr:cNvPr id="3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BFBC74C0-C052-4C1B-9D6D-E5AC23F1E2FD}"/>
            </a:ext>
          </a:extLst>
        </cdr:cNvPr>
        <cdr:cNvSpPr txBox="1"/>
      </cdr:nvSpPr>
      <cdr:spPr>
        <a:xfrm xmlns:a="http://schemas.openxmlformats.org/drawingml/2006/main">
          <a:off x="2801413" y="2973937"/>
          <a:ext cx="717916" cy="2162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Arial" panose="020B0604020202020204" pitchFamily="34" charset="0"/>
              <a:cs typeface="Arial" panose="020B0604020202020204" pitchFamily="34" charset="0"/>
            </a:rPr>
            <a:t>時間</a:t>
          </a:r>
          <a:r>
            <a:rPr kumimoji="1" lang="ja-JP" altLang="en-US" sz="1100" i="1"/>
            <a:t> </a:t>
          </a:r>
          <a:r>
            <a:rPr kumimoji="1" lang="en-US" altLang="ja-JP" sz="1100" i="1"/>
            <a:t>t</a:t>
          </a:r>
          <a:endParaRPr kumimoji="1" lang="ja-JP" altLang="en-US" sz="1100" i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0.09052</cdr:x>
      <cdr:y>0.07928</cdr:y>
    </cdr:from>
    <cdr:to>
      <cdr:x>0.28939</cdr:x>
      <cdr:y>0.14067</cdr:y>
    </cdr:to>
    <cdr:sp macro="" textlink="">
      <cdr:nvSpPr>
        <cdr:cNvPr id="2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BFBC74C0-C052-4C1B-9D6D-E5AC23F1E2FD}"/>
            </a:ext>
          </a:extLst>
        </cdr:cNvPr>
        <cdr:cNvSpPr txBox="1"/>
      </cdr:nvSpPr>
      <cdr:spPr>
        <a:xfrm xmlns:a="http://schemas.openxmlformats.org/drawingml/2006/main">
          <a:off x="327025" y="279400"/>
          <a:ext cx="718458" cy="2163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売上 </a:t>
          </a:r>
          <a:r>
            <a:rPr kumimoji="1" lang="en-US" altLang="ja-JP" sz="1100" i="1"/>
            <a:t>x</a:t>
          </a:r>
          <a:r>
            <a:rPr kumimoji="1" lang="en-US" altLang="ja-JP" sz="700" i="1"/>
            <a:t>t</a:t>
          </a:r>
          <a:r>
            <a:rPr kumimoji="1" lang="ja-JP" altLang="en-US" sz="700" i="1"/>
            <a:t> 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0.77602</cdr:x>
      <cdr:y>0.84417</cdr:y>
    </cdr:from>
    <cdr:to>
      <cdr:x>0.97489</cdr:x>
      <cdr:y>0.90557</cdr:y>
    </cdr:to>
    <cdr:sp macro="" textlink="">
      <cdr:nvSpPr>
        <cdr:cNvPr id="3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BFBC74C0-C052-4C1B-9D6D-E5AC23F1E2FD}"/>
            </a:ext>
          </a:extLst>
        </cdr:cNvPr>
        <cdr:cNvSpPr txBox="1"/>
      </cdr:nvSpPr>
      <cdr:spPr>
        <a:xfrm xmlns:a="http://schemas.openxmlformats.org/drawingml/2006/main">
          <a:off x="2801413" y="2973937"/>
          <a:ext cx="717916" cy="2162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Arial" panose="020B0604020202020204" pitchFamily="34" charset="0"/>
              <a:cs typeface="Arial" panose="020B0604020202020204" pitchFamily="34" charset="0"/>
            </a:rPr>
            <a:t>時間</a:t>
          </a:r>
          <a:r>
            <a:rPr kumimoji="1" lang="ja-JP" altLang="en-US" sz="1100" i="1"/>
            <a:t> </a:t>
          </a:r>
          <a:r>
            <a:rPr kumimoji="1" lang="en-US" altLang="ja-JP" sz="1100" i="1"/>
            <a:t>t</a:t>
          </a:r>
          <a:endParaRPr kumimoji="1" lang="ja-JP" altLang="en-US" sz="1100" i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0.09052</cdr:x>
      <cdr:y>0.07928</cdr:y>
    </cdr:from>
    <cdr:to>
      <cdr:x>0.28939</cdr:x>
      <cdr:y>0.14067</cdr:y>
    </cdr:to>
    <cdr:sp macro="" textlink="">
      <cdr:nvSpPr>
        <cdr:cNvPr id="2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BFBC74C0-C052-4C1B-9D6D-E5AC23F1E2FD}"/>
            </a:ext>
          </a:extLst>
        </cdr:cNvPr>
        <cdr:cNvSpPr txBox="1"/>
      </cdr:nvSpPr>
      <cdr:spPr>
        <a:xfrm xmlns:a="http://schemas.openxmlformats.org/drawingml/2006/main">
          <a:off x="327025" y="279400"/>
          <a:ext cx="718458" cy="2163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売上 </a:t>
          </a:r>
          <a:r>
            <a:rPr kumimoji="1" lang="en-US" altLang="ja-JP" sz="1100" i="1"/>
            <a:t>x</a:t>
          </a:r>
          <a:r>
            <a:rPr kumimoji="1" lang="en-US" altLang="ja-JP" sz="700" i="1"/>
            <a:t>t</a:t>
          </a:r>
          <a:r>
            <a:rPr kumimoji="1" lang="ja-JP" altLang="en-US" sz="700" i="1"/>
            <a:t> 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0.77602</cdr:x>
      <cdr:y>0.84417</cdr:y>
    </cdr:from>
    <cdr:to>
      <cdr:x>0.97489</cdr:x>
      <cdr:y>0.90557</cdr:y>
    </cdr:to>
    <cdr:sp macro="" textlink="">
      <cdr:nvSpPr>
        <cdr:cNvPr id="3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BFBC74C0-C052-4C1B-9D6D-E5AC23F1E2FD}"/>
            </a:ext>
          </a:extLst>
        </cdr:cNvPr>
        <cdr:cNvSpPr txBox="1"/>
      </cdr:nvSpPr>
      <cdr:spPr>
        <a:xfrm xmlns:a="http://schemas.openxmlformats.org/drawingml/2006/main">
          <a:off x="2801413" y="2973937"/>
          <a:ext cx="717916" cy="2162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Arial" panose="020B0604020202020204" pitchFamily="34" charset="0"/>
              <a:cs typeface="Arial" panose="020B0604020202020204" pitchFamily="34" charset="0"/>
            </a:rPr>
            <a:t>時間</a:t>
          </a:r>
          <a:r>
            <a:rPr kumimoji="1" lang="ja-JP" altLang="en-US" sz="1100" i="1"/>
            <a:t> </a:t>
          </a:r>
          <a:r>
            <a:rPr kumimoji="1" lang="en-US" altLang="ja-JP" sz="1100" i="1"/>
            <a:t>t</a:t>
          </a:r>
          <a:endParaRPr kumimoji="1" lang="ja-JP" altLang="en-US" sz="1100" i="1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257175</xdr:colOff>
      <xdr:row>15</xdr:row>
      <xdr:rowOff>1359</xdr:rowOff>
    </xdr:from>
    <xdr:to>
      <xdr:col>16</xdr:col>
      <xdr:colOff>401410</xdr:colOff>
      <xdr:row>32</xdr:row>
      <xdr:rowOff>115661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99080AE-6391-40EA-B33B-9F6F06A0E5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504824</xdr:colOff>
      <xdr:row>14</xdr:row>
      <xdr:rowOff>191861</xdr:rowOff>
    </xdr:from>
    <xdr:to>
      <xdr:col>10</xdr:col>
      <xdr:colOff>638175</xdr:colOff>
      <xdr:row>32</xdr:row>
      <xdr:rowOff>112939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650D9C21-DEC5-4FAB-9095-BB89F64773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191860</xdr:colOff>
      <xdr:row>14</xdr:row>
      <xdr:rowOff>182335</xdr:rowOff>
    </xdr:from>
    <xdr:to>
      <xdr:col>5</xdr:col>
      <xdr:colOff>334734</xdr:colOff>
      <xdr:row>32</xdr:row>
      <xdr:rowOff>121104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F88BE122-969D-4767-9F7A-244E15ED44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163285</xdr:rowOff>
    </xdr:from>
    <xdr:to>
      <xdr:col>0</xdr:col>
      <xdr:colOff>341537</xdr:colOff>
      <xdr:row>61</xdr:row>
      <xdr:rowOff>85727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4C2AA08-D402-459F-8B02-219ED7FA58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0.73492</cdr:x>
      <cdr:y>0.87196</cdr:y>
    </cdr:from>
    <cdr:to>
      <cdr:x>0.89189</cdr:x>
      <cdr:y>0.92228</cdr:y>
    </cdr:to>
    <cdr:sp macro="" textlink="">
      <cdr:nvSpPr>
        <cdr:cNvPr id="3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F66F9DDE-6D77-493D-92D6-7A2CCC260D56}"/>
            </a:ext>
          </a:extLst>
        </cdr:cNvPr>
        <cdr:cNvSpPr txBox="1"/>
      </cdr:nvSpPr>
      <cdr:spPr>
        <a:xfrm xmlns:a="http://schemas.openxmlformats.org/drawingml/2006/main">
          <a:off x="3360057" y="3675742"/>
          <a:ext cx="717645" cy="21212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Arial" panose="020B0604020202020204" pitchFamily="34" charset="0"/>
              <a:cs typeface="Arial" panose="020B0604020202020204" pitchFamily="34" charset="0"/>
            </a:rPr>
            <a:t>時間</a:t>
          </a:r>
          <a:r>
            <a:rPr kumimoji="1" lang="ja-JP" altLang="en-US" sz="1100" i="1"/>
            <a:t> </a:t>
          </a:r>
          <a:r>
            <a:rPr kumimoji="1" lang="en-US" altLang="ja-JP" sz="1100" i="1"/>
            <a:t>t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0.01349</cdr:x>
      <cdr:y>0.01851</cdr:y>
    </cdr:from>
    <cdr:to>
      <cdr:x>0.19428</cdr:x>
      <cdr:y>0.07278</cdr:y>
    </cdr:to>
    <cdr:sp macro="" textlink="">
      <cdr:nvSpPr>
        <cdr:cNvPr id="5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08EAA32A-3E24-4B4B-8D55-FD64FD8F346C}"/>
            </a:ext>
          </a:extLst>
        </cdr:cNvPr>
        <cdr:cNvSpPr txBox="1"/>
      </cdr:nvSpPr>
      <cdr:spPr>
        <a:xfrm xmlns:a="http://schemas.openxmlformats.org/drawingml/2006/main">
          <a:off x="49413" y="65058"/>
          <a:ext cx="662241" cy="19075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売上 </a:t>
          </a:r>
          <a:r>
            <a:rPr kumimoji="1" lang="en-US" altLang="ja-JP" sz="1100" i="1"/>
            <a:t>x</a:t>
          </a:r>
          <a:r>
            <a:rPr kumimoji="1" lang="en-US" altLang="ja-JP" sz="700" i="1"/>
            <a:t>t</a:t>
          </a:r>
          <a:r>
            <a:rPr kumimoji="1" lang="ja-JP" altLang="en-US" sz="700" i="1"/>
            <a:t> 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0.83373</cdr:x>
      <cdr:y>0.0198</cdr:y>
    </cdr:from>
    <cdr:to>
      <cdr:x>0.98892</cdr:x>
      <cdr:y>0.07027</cdr:y>
    </cdr:to>
    <cdr:sp macro="" textlink="">
      <cdr:nvSpPr>
        <cdr:cNvPr id="6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DC7942D4-1C11-46D2-B4FD-E651F200E92E}"/>
            </a:ext>
          </a:extLst>
        </cdr:cNvPr>
        <cdr:cNvSpPr txBox="1"/>
      </cdr:nvSpPr>
      <cdr:spPr>
        <a:xfrm xmlns:a="http://schemas.openxmlformats.org/drawingml/2006/main">
          <a:off x="3811814" y="83458"/>
          <a:ext cx="709526" cy="21276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売上 </a:t>
          </a:r>
          <a:r>
            <a:rPr kumimoji="1" lang="en-US" altLang="ja-JP" sz="1100" i="1"/>
            <a:t>x</a:t>
          </a:r>
          <a:r>
            <a:rPr kumimoji="1" lang="en-US" altLang="ja-JP" sz="700" i="1"/>
            <a:t>t</a:t>
          </a:r>
          <a:r>
            <a:rPr kumimoji="1" lang="ja-JP" altLang="en-US" sz="700" i="1"/>
            <a:t> </a:t>
          </a:r>
          <a:endParaRPr kumimoji="1" lang="ja-JP" altLang="en-US" sz="1100" i="1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0.80635</cdr:x>
      <cdr:y>0.87583</cdr:y>
    </cdr:from>
    <cdr:to>
      <cdr:x>0.96331</cdr:x>
      <cdr:y>0.92616</cdr:y>
    </cdr:to>
    <cdr:sp macro="" textlink="">
      <cdr:nvSpPr>
        <cdr:cNvPr id="2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F66F9DDE-6D77-493D-92D6-7A2CCC260D56}"/>
            </a:ext>
          </a:extLst>
        </cdr:cNvPr>
        <cdr:cNvSpPr txBox="1"/>
      </cdr:nvSpPr>
      <cdr:spPr>
        <a:xfrm xmlns:a="http://schemas.openxmlformats.org/drawingml/2006/main">
          <a:off x="3686628" y="3692071"/>
          <a:ext cx="717645" cy="21212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Arial" panose="020B0604020202020204" pitchFamily="34" charset="0"/>
              <a:cs typeface="Arial" panose="020B0604020202020204" pitchFamily="34" charset="0"/>
            </a:rPr>
            <a:t>時間</a:t>
          </a:r>
          <a:r>
            <a:rPr kumimoji="1" lang="ja-JP" altLang="en-US" sz="1100" i="1"/>
            <a:t> </a:t>
          </a:r>
          <a:r>
            <a:rPr kumimoji="1" lang="en-US" altLang="ja-JP" sz="1100" i="1"/>
            <a:t>t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0.01111</cdr:x>
      <cdr:y>0.01205</cdr:y>
    </cdr:from>
    <cdr:to>
      <cdr:x>0.19048</cdr:x>
      <cdr:y>0.0662</cdr:y>
    </cdr:to>
    <cdr:sp macro="" textlink="">
      <cdr:nvSpPr>
        <cdr:cNvPr id="3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E16EB705-F281-486F-BCBE-D93D8D1CC1E3}"/>
            </a:ext>
          </a:extLst>
        </cdr:cNvPr>
        <cdr:cNvSpPr txBox="1"/>
      </cdr:nvSpPr>
      <cdr:spPr>
        <a:xfrm xmlns:a="http://schemas.openxmlformats.org/drawingml/2006/main">
          <a:off x="51112" y="51763"/>
          <a:ext cx="825188" cy="2326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売上 </a:t>
          </a:r>
          <a:r>
            <a:rPr kumimoji="1" lang="en-US" altLang="ja-JP" sz="1100" i="1"/>
            <a:t>x</a:t>
          </a:r>
          <a:r>
            <a:rPr kumimoji="1" lang="en-US" altLang="ja-JP" sz="700" i="1"/>
            <a:t>t</a:t>
          </a:r>
          <a:r>
            <a:rPr kumimoji="1" lang="ja-JP" altLang="en-US" sz="700" i="1"/>
            <a:t> </a:t>
          </a:r>
          <a:endParaRPr kumimoji="1" lang="ja-JP" altLang="en-US" sz="1100" i="1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0.80635</cdr:x>
      <cdr:y>0.87583</cdr:y>
    </cdr:from>
    <cdr:to>
      <cdr:x>0.96331</cdr:x>
      <cdr:y>0.92616</cdr:y>
    </cdr:to>
    <cdr:sp macro="" textlink="">
      <cdr:nvSpPr>
        <cdr:cNvPr id="3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F66F9DDE-6D77-493D-92D6-7A2CCC260D56}"/>
            </a:ext>
          </a:extLst>
        </cdr:cNvPr>
        <cdr:cNvSpPr txBox="1"/>
      </cdr:nvSpPr>
      <cdr:spPr>
        <a:xfrm xmlns:a="http://schemas.openxmlformats.org/drawingml/2006/main">
          <a:off x="3686629" y="3692071"/>
          <a:ext cx="717645" cy="21212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Arial" panose="020B0604020202020204" pitchFamily="34" charset="0"/>
              <a:cs typeface="Arial" panose="020B0604020202020204" pitchFamily="34" charset="0"/>
            </a:rPr>
            <a:t>時間</a:t>
          </a:r>
          <a:r>
            <a:rPr kumimoji="1" lang="ja-JP" altLang="en-US" sz="1100" i="1"/>
            <a:t> </a:t>
          </a:r>
          <a:r>
            <a:rPr kumimoji="1" lang="en-US" altLang="ja-JP" sz="1100" i="1"/>
            <a:t>t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0.01111</cdr:x>
      <cdr:y>0.01205</cdr:y>
    </cdr:from>
    <cdr:to>
      <cdr:x>0.20015</cdr:x>
      <cdr:y>0.07565</cdr:y>
    </cdr:to>
    <cdr:sp macro="" textlink="">
      <cdr:nvSpPr>
        <cdr:cNvPr id="4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E16EB705-F281-486F-BCBE-D93D8D1CC1E3}"/>
            </a:ext>
          </a:extLst>
        </cdr:cNvPr>
        <cdr:cNvSpPr txBox="1"/>
      </cdr:nvSpPr>
      <cdr:spPr>
        <a:xfrm xmlns:a="http://schemas.openxmlformats.org/drawingml/2006/main">
          <a:off x="40636" y="42697"/>
          <a:ext cx="691428" cy="22536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売上 </a:t>
          </a:r>
          <a:r>
            <a:rPr kumimoji="1" lang="en-US" altLang="ja-JP" sz="1100" i="1"/>
            <a:t>x</a:t>
          </a:r>
          <a:r>
            <a:rPr kumimoji="1" lang="en-US" altLang="ja-JP" sz="700" i="1"/>
            <a:t>t</a:t>
          </a:r>
          <a:r>
            <a:rPr kumimoji="1" lang="ja-JP" altLang="en-US" sz="700" i="1"/>
            <a:t> </a:t>
          </a:r>
          <a:endParaRPr kumimoji="1" lang="ja-JP" altLang="en-US" sz="1100" i="1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96C0D-D7D0-4D81-B09C-9494C44FD13F}">
  <dimension ref="A2:N116"/>
  <sheetViews>
    <sheetView tabSelected="1" workbookViewId="0"/>
  </sheetViews>
  <sheetFormatPr defaultRowHeight="15.55" customHeight="1" x14ac:dyDescent="0.65"/>
  <cols>
    <col min="1" max="1" width="4.28515625" style="51" customWidth="1"/>
    <col min="2" max="3" width="9.28515625" style="1" bestFit="1" customWidth="1"/>
    <col min="4" max="4" width="9.2109375" style="1" customWidth="1"/>
    <col min="5" max="5" width="10" style="1" bestFit="1" customWidth="1"/>
    <col min="6" max="6" width="9.92578125" style="1" customWidth="1"/>
    <col min="7" max="7" width="9.140625" style="1"/>
    <col min="8" max="11" width="9.2109375" style="1" bestFit="1" customWidth="1"/>
    <col min="12" max="16384" width="9.140625" style="1"/>
  </cols>
  <sheetData>
    <row r="2" spans="1:12" ht="15.55" customHeight="1" x14ac:dyDescent="0.65">
      <c r="B2" s="1" t="s">
        <v>203</v>
      </c>
      <c r="H2" s="1" t="s">
        <v>203</v>
      </c>
    </row>
    <row r="4" spans="1:12" ht="15.55" customHeight="1" x14ac:dyDescent="0.65">
      <c r="B4" s="1" t="s">
        <v>11</v>
      </c>
      <c r="H4" s="1" t="s">
        <v>11</v>
      </c>
    </row>
    <row r="5" spans="1:12" ht="15.55" customHeight="1" x14ac:dyDescent="0.65">
      <c r="B5" s="1" t="s">
        <v>40</v>
      </c>
      <c r="C5" s="39"/>
      <c r="D5" s="39"/>
      <c r="F5" s="11"/>
      <c r="H5" s="1" t="s">
        <v>40</v>
      </c>
    </row>
    <row r="6" spans="1:12" ht="15.55" customHeight="1" x14ac:dyDescent="0.65">
      <c r="D6" s="39"/>
      <c r="F6" s="51"/>
    </row>
    <row r="7" spans="1:12" ht="15.55" customHeight="1" x14ac:dyDescent="0.65">
      <c r="B7" s="14" t="s">
        <v>66</v>
      </c>
      <c r="C7" s="8">
        <v>0.9</v>
      </c>
      <c r="D7" s="39"/>
      <c r="H7" s="14" t="s">
        <v>66</v>
      </c>
      <c r="I7" s="8">
        <v>0.9</v>
      </c>
    </row>
    <row r="8" spans="1:12" ht="15.55" customHeight="1" x14ac:dyDescent="0.65">
      <c r="B8" s="14" t="s">
        <v>2</v>
      </c>
      <c r="C8" s="9">
        <v>10</v>
      </c>
      <c r="D8" s="39"/>
      <c r="H8" s="14" t="s">
        <v>2</v>
      </c>
      <c r="I8" s="9">
        <v>10</v>
      </c>
    </row>
    <row r="9" spans="1:12" ht="15.55" customHeight="1" x14ac:dyDescent="0.65">
      <c r="B9" s="45" t="s">
        <v>80</v>
      </c>
      <c r="C9" s="55">
        <v>100</v>
      </c>
      <c r="D9" s="39"/>
      <c r="H9" s="45" t="s">
        <v>80</v>
      </c>
      <c r="I9" s="55">
        <v>100</v>
      </c>
    </row>
    <row r="10" spans="1:12" ht="15.55" customHeight="1" x14ac:dyDescent="0.65">
      <c r="D10" s="39"/>
      <c r="H10" s="48"/>
      <c r="I10" s="17"/>
    </row>
    <row r="11" spans="1:12" ht="15.55" customHeight="1" x14ac:dyDescent="0.65">
      <c r="A11" s="1"/>
      <c r="D11" s="80" t="s">
        <v>207</v>
      </c>
      <c r="E11" s="81"/>
    </row>
    <row r="12" spans="1:12" ht="15.55" customHeight="1" x14ac:dyDescent="0.65">
      <c r="B12" s="63" t="s">
        <v>123</v>
      </c>
      <c r="C12" s="4">
        <f ca="1">AVERAGE(D16:D116)</f>
        <v>104.19362262124173</v>
      </c>
      <c r="D12" s="79" t="s">
        <v>208</v>
      </c>
      <c r="E12" s="46">
        <v>0</v>
      </c>
      <c r="H12" s="3" t="s">
        <v>138</v>
      </c>
      <c r="I12" s="4">
        <f ca="1">AVERAGE(J16:J116)</f>
        <v>93.868060821797201</v>
      </c>
    </row>
    <row r="13" spans="1:12" ht="15.55" customHeight="1" x14ac:dyDescent="0.65">
      <c r="B13" s="3" t="s">
        <v>139</v>
      </c>
      <c r="C13" s="4">
        <f ca="1">STDEV(D16:D116)</f>
        <v>6.7754327639316774</v>
      </c>
      <c r="D13" s="79" t="s">
        <v>209</v>
      </c>
      <c r="E13" s="46">
        <v>5</v>
      </c>
      <c r="H13" s="3" t="s">
        <v>139</v>
      </c>
      <c r="I13" s="4">
        <f ca="1">STDEV(J16:J116)</f>
        <v>21.582698935875037</v>
      </c>
    </row>
    <row r="14" spans="1:12" ht="15.55" customHeight="1" x14ac:dyDescent="0.65">
      <c r="B14" s="5"/>
      <c r="D14" s="60"/>
      <c r="H14" s="5"/>
      <c r="I14" s="60"/>
      <c r="J14" s="60"/>
    </row>
    <row r="15" spans="1:12" ht="50.15" customHeight="1" x14ac:dyDescent="0.65">
      <c r="B15" s="6" t="s">
        <v>124</v>
      </c>
      <c r="C15" s="93" t="s">
        <v>212</v>
      </c>
      <c r="D15" s="37" t="s">
        <v>204</v>
      </c>
      <c r="E15" s="15" t="s">
        <v>205</v>
      </c>
      <c r="H15" s="78" t="s">
        <v>206</v>
      </c>
      <c r="I15" s="93" t="s">
        <v>212</v>
      </c>
      <c r="J15" s="37" t="s">
        <v>204</v>
      </c>
      <c r="K15" s="15" t="s">
        <v>205</v>
      </c>
      <c r="L15" s="53"/>
    </row>
    <row r="16" spans="1:12" ht="15.55" customHeight="1" x14ac:dyDescent="0.65">
      <c r="B16" s="10">
        <v>0</v>
      </c>
      <c r="C16" s="42">
        <v>100</v>
      </c>
      <c r="D16" s="42">
        <f>$C$9</f>
        <v>100</v>
      </c>
      <c r="E16" s="43">
        <f t="shared" ref="E16:E47" ca="1" si="0">NORMINV(RAND(),$E$12,$E$13)</f>
        <v>6.7839979441476697</v>
      </c>
      <c r="H16" s="10">
        <v>0</v>
      </c>
      <c r="I16" s="42">
        <v>100</v>
      </c>
      <c r="J16" s="42">
        <f>$I$9</f>
        <v>100</v>
      </c>
      <c r="K16" s="59">
        <f t="shared" ref="K16:K25" ca="1" si="1">E16</f>
        <v>6.7839979441476697</v>
      </c>
      <c r="L16" s="59"/>
    </row>
    <row r="17" spans="2:14" ht="15.55" customHeight="1" x14ac:dyDescent="0.65">
      <c r="B17" s="10">
        <v>1</v>
      </c>
      <c r="C17" s="42">
        <v>98.626000720586859</v>
      </c>
      <c r="D17" s="42">
        <f ca="1">$C$7*D16+$C$8+E17</f>
        <v>104.07559538342117</v>
      </c>
      <c r="E17" s="43">
        <f t="shared" ca="1" si="0"/>
        <v>4.0755953834211791</v>
      </c>
      <c r="H17" s="10">
        <v>1</v>
      </c>
      <c r="I17" s="42">
        <v>96.874219089869968</v>
      </c>
      <c r="J17" s="42">
        <f t="shared" ref="J17:J80" ca="1" si="2">$I$7*J16+$I$8+K17</f>
        <v>104.07559538342117</v>
      </c>
      <c r="K17" s="59">
        <f t="shared" ca="1" si="1"/>
        <v>4.0755953834211791</v>
      </c>
      <c r="L17" s="59"/>
    </row>
    <row r="18" spans="2:14" ht="15.55" customHeight="1" x14ac:dyDescent="0.65">
      <c r="B18" s="10">
        <v>2</v>
      </c>
      <c r="C18" s="42">
        <v>100.78394227552323</v>
      </c>
      <c r="D18" s="42">
        <f t="shared" ref="D18:D81" ca="1" si="3">$C$7*D17+$C$8+E18</f>
        <v>107.16812562986556</v>
      </c>
      <c r="E18" s="43">
        <f t="shared" ca="1" si="0"/>
        <v>3.5000897847864976</v>
      </c>
      <c r="H18" s="10">
        <v>2</v>
      </c>
      <c r="I18" s="42">
        <v>95.47877638573263</v>
      </c>
      <c r="J18" s="42">
        <f t="shared" ca="1" si="2"/>
        <v>107.16812562986556</v>
      </c>
      <c r="K18" s="59">
        <f t="shared" ca="1" si="1"/>
        <v>3.5000897847864976</v>
      </c>
      <c r="L18" s="59"/>
    </row>
    <row r="19" spans="2:14" ht="15.55" customHeight="1" x14ac:dyDescent="0.65">
      <c r="B19" s="10">
        <v>3</v>
      </c>
      <c r="C19" s="42">
        <v>90.612433399724964</v>
      </c>
      <c r="D19" s="42">
        <f t="shared" ca="1" si="3"/>
        <v>100.19278534958001</v>
      </c>
      <c r="E19" s="43">
        <f t="shared" ca="1" si="0"/>
        <v>-6.258527717298997</v>
      </c>
      <c r="H19" s="10">
        <v>3</v>
      </c>
      <c r="I19" s="42">
        <v>100.76594616579982</v>
      </c>
      <c r="J19" s="42">
        <f t="shared" ca="1" si="2"/>
        <v>100.19278534958001</v>
      </c>
      <c r="K19" s="59">
        <f t="shared" ca="1" si="1"/>
        <v>-6.258527717298997</v>
      </c>
      <c r="L19" s="59"/>
      <c r="M19" s="59"/>
      <c r="N19" s="59"/>
    </row>
    <row r="20" spans="2:14" ht="15.55" customHeight="1" x14ac:dyDescent="0.65">
      <c r="B20" s="10">
        <v>4</v>
      </c>
      <c r="C20" s="42">
        <v>97.785129629318064</v>
      </c>
      <c r="D20" s="42">
        <f t="shared" ca="1" si="3"/>
        <v>102.98925418380109</v>
      </c>
      <c r="E20" s="43">
        <f t="shared" ca="1" si="0"/>
        <v>2.8157473691790909</v>
      </c>
      <c r="H20" s="10">
        <v>4</v>
      </c>
      <c r="I20" s="42">
        <v>89.574790374820793</v>
      </c>
      <c r="J20" s="42">
        <f t="shared" ca="1" si="2"/>
        <v>102.98925418380109</v>
      </c>
      <c r="K20" s="59">
        <f t="shared" ca="1" si="1"/>
        <v>2.8157473691790909</v>
      </c>
      <c r="L20" s="59"/>
      <c r="M20" s="59"/>
      <c r="N20" s="59"/>
    </row>
    <row r="21" spans="2:14" ht="15.55" customHeight="1" x14ac:dyDescent="0.65">
      <c r="B21" s="10">
        <v>5</v>
      </c>
      <c r="C21" s="42">
        <v>97.637798304284971</v>
      </c>
      <c r="D21" s="42">
        <f t="shared" ca="1" si="3"/>
        <v>105.01505925290262</v>
      </c>
      <c r="E21" s="43">
        <f t="shared" ca="1" si="0"/>
        <v>2.3247304874816286</v>
      </c>
      <c r="H21" s="10">
        <v>5</v>
      </c>
      <c r="I21" s="42">
        <v>92.684251712360179</v>
      </c>
      <c r="J21" s="42">
        <f t="shared" ca="1" si="2"/>
        <v>105.01505925290262</v>
      </c>
      <c r="K21" s="59">
        <f t="shared" ca="1" si="1"/>
        <v>2.3247304874816286</v>
      </c>
      <c r="L21" s="59"/>
      <c r="M21" s="59"/>
      <c r="N21" s="59"/>
    </row>
    <row r="22" spans="2:14" ht="15.55" customHeight="1" x14ac:dyDescent="0.65">
      <c r="B22" s="10">
        <v>6</v>
      </c>
      <c r="C22" s="42">
        <v>97.061499918406383</v>
      </c>
      <c r="D22" s="42">
        <f t="shared" ca="1" si="3"/>
        <v>106.76111414819128</v>
      </c>
      <c r="E22" s="43">
        <f t="shared" ca="1" si="0"/>
        <v>2.2475608205789217</v>
      </c>
      <c r="H22" s="10">
        <v>6</v>
      </c>
      <c r="I22" s="42">
        <v>90.822345510517025</v>
      </c>
      <c r="J22" s="42">
        <f t="shared" ca="1" si="2"/>
        <v>106.76111414819128</v>
      </c>
      <c r="K22" s="59">
        <f t="shared" ca="1" si="1"/>
        <v>2.2475608205789217</v>
      </c>
      <c r="L22" s="59"/>
      <c r="M22" s="59"/>
      <c r="N22" s="59"/>
    </row>
    <row r="23" spans="2:14" ht="15.55" customHeight="1" x14ac:dyDescent="0.65">
      <c r="B23" s="10">
        <v>7</v>
      </c>
      <c r="C23" s="42">
        <v>99.610932034911357</v>
      </c>
      <c r="D23" s="42">
        <f t="shared" ca="1" si="3"/>
        <v>104.19445019262973</v>
      </c>
      <c r="E23" s="43">
        <f t="shared" ca="1" si="0"/>
        <v>-1.8905525407424231</v>
      </c>
      <c r="H23" s="10">
        <v>7</v>
      </c>
      <c r="I23" s="42">
        <v>91.304825070716603</v>
      </c>
      <c r="J23" s="42">
        <f t="shared" ca="1" si="2"/>
        <v>104.19445019262973</v>
      </c>
      <c r="K23" s="59">
        <f t="shared" ca="1" si="1"/>
        <v>-1.8905525407424231</v>
      </c>
      <c r="L23" s="59"/>
      <c r="M23" s="59"/>
      <c r="N23" s="59"/>
    </row>
    <row r="24" spans="2:14" ht="15.55" customHeight="1" x14ac:dyDescent="0.65">
      <c r="B24" s="10">
        <v>8</v>
      </c>
      <c r="C24" s="42">
        <v>101.03869458369934</v>
      </c>
      <c r="D24" s="42">
        <f t="shared" ca="1" si="3"/>
        <v>95.041124343226471</v>
      </c>
      <c r="E24" s="43">
        <f t="shared" ca="1" si="0"/>
        <v>-8.7338808301402953</v>
      </c>
      <c r="H24" s="10">
        <v>8</v>
      </c>
      <c r="I24" s="42">
        <v>96.041491910235436</v>
      </c>
      <c r="J24" s="42">
        <f t="shared" ca="1" si="2"/>
        <v>95.041124343226471</v>
      </c>
      <c r="K24" s="59">
        <f t="shared" ca="1" si="1"/>
        <v>-8.7338808301402953</v>
      </c>
      <c r="L24" s="59"/>
    </row>
    <row r="25" spans="2:14" ht="15.55" customHeight="1" x14ac:dyDescent="0.65">
      <c r="B25" s="10">
        <v>9</v>
      </c>
      <c r="C25" s="42">
        <v>106.00869127982581</v>
      </c>
      <c r="D25" s="42">
        <f t="shared" ca="1" si="3"/>
        <v>105.82311429134413</v>
      </c>
      <c r="E25" s="43">
        <f t="shared" ca="1" si="0"/>
        <v>10.286102382440305</v>
      </c>
      <c r="H25" s="10">
        <v>9</v>
      </c>
      <c r="I25" s="42">
        <v>92.325499481895207</v>
      </c>
      <c r="J25" s="42">
        <f t="shared" ca="1" si="2"/>
        <v>105.82311429134413</v>
      </c>
      <c r="K25" s="59">
        <f t="shared" ca="1" si="1"/>
        <v>10.286102382440305</v>
      </c>
      <c r="L25" s="59"/>
    </row>
    <row r="26" spans="2:14" ht="15.55" customHeight="1" x14ac:dyDescent="0.65">
      <c r="B26" s="61">
        <v>10</v>
      </c>
      <c r="C26" s="58">
        <v>109.03856948258681</v>
      </c>
      <c r="D26" s="58">
        <f t="shared" ca="1" si="3"/>
        <v>104.28658761938037</v>
      </c>
      <c r="E26" s="62">
        <f t="shared" ca="1" si="0"/>
        <v>-0.95421524282935577</v>
      </c>
      <c r="H26" s="70">
        <v>10</v>
      </c>
      <c r="I26" s="71">
        <v>53.092949533705692</v>
      </c>
      <c r="J26" s="71">
        <f t="shared" ca="1" si="2"/>
        <v>65.240802862209719</v>
      </c>
      <c r="K26" s="72">
        <v>-40</v>
      </c>
      <c r="L26" s="43"/>
    </row>
    <row r="27" spans="2:14" ht="15.55" customHeight="1" x14ac:dyDescent="0.65">
      <c r="B27" s="61">
        <v>11</v>
      </c>
      <c r="C27" s="58">
        <v>106.09620023057496</v>
      </c>
      <c r="D27" s="58">
        <f t="shared" ca="1" si="3"/>
        <v>105.94037340455705</v>
      </c>
      <c r="E27" s="62">
        <f t="shared" ca="1" si="0"/>
        <v>2.082444547114719</v>
      </c>
      <c r="H27" s="73">
        <v>11</v>
      </c>
      <c r="I27" s="58">
        <v>27.783654580335124</v>
      </c>
      <c r="J27" s="58">
        <f t="shared" ca="1" si="2"/>
        <v>38.71672257598874</v>
      </c>
      <c r="K27" s="74">
        <v>-30</v>
      </c>
      <c r="L27" s="43"/>
    </row>
    <row r="28" spans="2:14" ht="15.55" customHeight="1" x14ac:dyDescent="0.65">
      <c r="B28" s="61">
        <v>12</v>
      </c>
      <c r="C28" s="58">
        <v>100.94383325499146</v>
      </c>
      <c r="D28" s="58">
        <f t="shared" ca="1" si="3"/>
        <v>101.97301552055997</v>
      </c>
      <c r="E28" s="62">
        <f t="shared" ca="1" si="0"/>
        <v>-3.3733205435413796</v>
      </c>
      <c r="H28" s="73">
        <v>12</v>
      </c>
      <c r="I28" s="58">
        <v>15.005289122301612</v>
      </c>
      <c r="J28" s="58">
        <f t="shared" ca="1" si="2"/>
        <v>24.845050318389866</v>
      </c>
      <c r="K28" s="74">
        <v>-20</v>
      </c>
      <c r="L28" s="43"/>
    </row>
    <row r="29" spans="2:14" ht="15.55" customHeight="1" x14ac:dyDescent="0.65">
      <c r="B29" s="61">
        <v>13</v>
      </c>
      <c r="C29" s="58">
        <v>93.825683861354207</v>
      </c>
      <c r="D29" s="58">
        <f t="shared" ca="1" si="3"/>
        <v>108.31706325818259</v>
      </c>
      <c r="E29" s="62">
        <f t="shared" ca="1" si="0"/>
        <v>6.5413492896786014</v>
      </c>
      <c r="H29" s="75">
        <v>13</v>
      </c>
      <c r="I29" s="76">
        <v>13.504760210071453</v>
      </c>
      <c r="J29" s="76">
        <f t="shared" ca="1" si="2"/>
        <v>22.360545286550881</v>
      </c>
      <c r="K29" s="77">
        <v>-10</v>
      </c>
      <c r="L29" s="43"/>
    </row>
    <row r="30" spans="2:14" ht="15.55" customHeight="1" x14ac:dyDescent="0.65">
      <c r="B30" s="10">
        <v>14</v>
      </c>
      <c r="C30" s="42">
        <v>97.518360006667223</v>
      </c>
      <c r="D30" s="42">
        <f t="shared" ca="1" si="3"/>
        <v>101.65623456790526</v>
      </c>
      <c r="E30" s="43">
        <f t="shared" ca="1" si="0"/>
        <v>-5.8291223644590655</v>
      </c>
      <c r="H30" s="10">
        <v>14</v>
      </c>
      <c r="I30" s="42">
        <v>24.587540737036051</v>
      </c>
      <c r="J30" s="42">
        <f t="shared" ca="1" si="2"/>
        <v>24.295368393436725</v>
      </c>
      <c r="K30" s="59">
        <f t="shared" ref="K30:K93" ca="1" si="4">E30</f>
        <v>-5.8291223644590655</v>
      </c>
      <c r="L30" s="59"/>
    </row>
    <row r="31" spans="2:14" ht="15.55" customHeight="1" x14ac:dyDescent="0.65">
      <c r="B31" s="10">
        <v>15</v>
      </c>
      <c r="C31" s="42">
        <v>93.613417927140461</v>
      </c>
      <c r="D31" s="42">
        <f t="shared" ca="1" si="3"/>
        <v>102.65353902815907</v>
      </c>
      <c r="E31" s="43">
        <f t="shared" ca="1" si="0"/>
        <v>1.162927917044343</v>
      </c>
      <c r="H31" s="10">
        <v>15</v>
      </c>
      <c r="I31" s="42">
        <v>35.584143827543329</v>
      </c>
      <c r="J31" s="42">
        <f t="shared" ca="1" si="2"/>
        <v>33.028759471137398</v>
      </c>
      <c r="K31" s="59">
        <f t="shared" ca="1" si="4"/>
        <v>1.162927917044343</v>
      </c>
      <c r="L31" s="59"/>
    </row>
    <row r="32" spans="2:14" ht="15.55" customHeight="1" x14ac:dyDescent="0.65">
      <c r="B32" s="10">
        <v>16</v>
      </c>
      <c r="C32" s="42">
        <v>88.258151030037098</v>
      </c>
      <c r="D32" s="42">
        <f t="shared" ca="1" si="3"/>
        <v>104.39016663748583</v>
      </c>
      <c r="E32" s="43">
        <f t="shared" ca="1" si="0"/>
        <v>2.0019815121426565</v>
      </c>
      <c r="H32" s="10">
        <v>16</v>
      </c>
      <c r="I32" s="42">
        <v>36.62673114068312</v>
      </c>
      <c r="J32" s="42">
        <f t="shared" ca="1" si="2"/>
        <v>41.727865036166314</v>
      </c>
      <c r="K32" s="59">
        <f t="shared" ca="1" si="4"/>
        <v>2.0019815121426565</v>
      </c>
      <c r="L32" s="59"/>
    </row>
    <row r="33" spans="2:12" ht="15.55" customHeight="1" x14ac:dyDescent="0.65">
      <c r="B33" s="10">
        <v>17</v>
      </c>
      <c r="C33" s="42">
        <v>90.879818818431644</v>
      </c>
      <c r="D33" s="42">
        <f t="shared" ca="1" si="3"/>
        <v>106.60544713236702</v>
      </c>
      <c r="E33" s="43">
        <f t="shared" ca="1" si="0"/>
        <v>2.6542971586297655</v>
      </c>
      <c r="H33" s="10">
        <v>17</v>
      </c>
      <c r="I33" s="42">
        <v>43.209169996248384</v>
      </c>
      <c r="J33" s="42">
        <f t="shared" ca="1" si="2"/>
        <v>50.209375691179453</v>
      </c>
      <c r="K33" s="59">
        <f t="shared" ca="1" si="4"/>
        <v>2.6542971586297655</v>
      </c>
      <c r="L33" s="59"/>
    </row>
    <row r="34" spans="2:12" ht="15.55" customHeight="1" x14ac:dyDescent="0.65">
      <c r="B34" s="10">
        <v>18</v>
      </c>
      <c r="C34" s="42">
        <v>98.556456766942603</v>
      </c>
      <c r="D34" s="42">
        <f t="shared" ca="1" si="3"/>
        <v>105.74488513304273</v>
      </c>
      <c r="E34" s="43">
        <f t="shared" ca="1" si="0"/>
        <v>-0.2000172860875809</v>
      </c>
      <c r="H34" s="10">
        <v>18</v>
      </c>
      <c r="I34" s="42">
        <v>49.984937302083964</v>
      </c>
      <c r="J34" s="42">
        <f t="shared" ca="1" si="2"/>
        <v>54.988420835973926</v>
      </c>
      <c r="K34" s="59">
        <f t="shared" ca="1" si="4"/>
        <v>-0.2000172860875809</v>
      </c>
      <c r="L34" s="59"/>
    </row>
    <row r="35" spans="2:12" ht="15.55" customHeight="1" x14ac:dyDescent="0.65">
      <c r="B35" s="10">
        <v>19</v>
      </c>
      <c r="C35" s="42">
        <v>103.95722106122817</v>
      </c>
      <c r="D35" s="42">
        <f t="shared" ca="1" si="3"/>
        <v>102.38280906879592</v>
      </c>
      <c r="E35" s="43">
        <f t="shared" ca="1" si="0"/>
        <v>-2.7875875509425336</v>
      </c>
      <c r="H35" s="10">
        <v>19</v>
      </c>
      <c r="I35" s="42">
        <v>50.32155186710132</v>
      </c>
      <c r="J35" s="42">
        <f t="shared" ca="1" si="2"/>
        <v>56.701991201434005</v>
      </c>
      <c r="K35" s="59">
        <f t="shared" ca="1" si="4"/>
        <v>-2.7875875509425336</v>
      </c>
      <c r="L35" s="59"/>
    </row>
    <row r="36" spans="2:12" ht="15.55" customHeight="1" x14ac:dyDescent="0.65">
      <c r="B36" s="10">
        <v>20</v>
      </c>
      <c r="C36" s="42">
        <v>96.777887294226076</v>
      </c>
      <c r="D36" s="42">
        <f t="shared" ca="1" si="3"/>
        <v>103.62325847653042</v>
      </c>
      <c r="E36" s="43">
        <f t="shared" ca="1" si="0"/>
        <v>1.4787303146140935</v>
      </c>
      <c r="H36" s="10">
        <v>20</v>
      </c>
      <c r="I36" s="42">
        <v>48.510886923704255</v>
      </c>
      <c r="J36" s="42">
        <f t="shared" ca="1" si="2"/>
        <v>62.510522395904701</v>
      </c>
      <c r="K36" s="59">
        <f t="shared" ca="1" si="4"/>
        <v>1.4787303146140935</v>
      </c>
      <c r="L36" s="59"/>
    </row>
    <row r="37" spans="2:12" ht="15.55" customHeight="1" x14ac:dyDescent="0.65">
      <c r="B37" s="10">
        <v>21</v>
      </c>
      <c r="C37" s="42">
        <v>98.329902076849947</v>
      </c>
      <c r="D37" s="42">
        <f t="shared" ca="1" si="3"/>
        <v>104.86445709441051</v>
      </c>
      <c r="E37" s="43">
        <f t="shared" ca="1" si="0"/>
        <v>1.6035244655331338</v>
      </c>
      <c r="H37" s="10">
        <v>21</v>
      </c>
      <c r="I37" s="42">
        <v>52.448874157032456</v>
      </c>
      <c r="J37" s="42">
        <f t="shared" ca="1" si="2"/>
        <v>67.862994621847349</v>
      </c>
      <c r="K37" s="59">
        <f t="shared" ca="1" si="4"/>
        <v>1.6035244655331338</v>
      </c>
    </row>
    <row r="38" spans="2:12" ht="15.55" customHeight="1" x14ac:dyDescent="0.65">
      <c r="B38" s="10">
        <v>22</v>
      </c>
      <c r="C38" s="42">
        <v>99.12263471397047</v>
      </c>
      <c r="D38" s="42">
        <f t="shared" ca="1" si="3"/>
        <v>98.872805234199532</v>
      </c>
      <c r="E38" s="43">
        <f t="shared" ca="1" si="0"/>
        <v>-5.505206150769931</v>
      </c>
      <c r="H38" s="10">
        <v>22</v>
      </c>
      <c r="I38" s="42">
        <v>62.818387712397517</v>
      </c>
      <c r="J38" s="42">
        <f t="shared" ca="1" si="2"/>
        <v>65.571489008892684</v>
      </c>
      <c r="K38" s="59">
        <f t="shared" ca="1" si="4"/>
        <v>-5.505206150769931</v>
      </c>
      <c r="L38" s="59"/>
    </row>
    <row r="39" spans="2:12" ht="15.55" customHeight="1" x14ac:dyDescent="0.65">
      <c r="B39" s="10">
        <v>23</v>
      </c>
      <c r="C39" s="42">
        <v>103.48823724679539</v>
      </c>
      <c r="D39" s="42">
        <f t="shared" ca="1" si="3"/>
        <v>96.456774941278113</v>
      </c>
      <c r="E39" s="43">
        <f t="shared" ca="1" si="0"/>
        <v>-2.5287497695014736</v>
      </c>
      <c r="H39" s="10">
        <v>23</v>
      </c>
      <c r="I39" s="42">
        <v>67.619276803375428</v>
      </c>
      <c r="J39" s="42">
        <f t="shared" ca="1" si="2"/>
        <v>66.485590338501936</v>
      </c>
      <c r="K39" s="59">
        <f t="shared" ca="1" si="4"/>
        <v>-2.5287497695014736</v>
      </c>
      <c r="L39" s="59"/>
    </row>
    <row r="40" spans="2:12" ht="15.55" customHeight="1" x14ac:dyDescent="0.65">
      <c r="B40" s="10">
        <v>24</v>
      </c>
      <c r="C40" s="42">
        <v>98.914295551465372</v>
      </c>
      <c r="D40" s="42">
        <f t="shared" ca="1" si="3"/>
        <v>107.92465629110707</v>
      </c>
      <c r="E40" s="43">
        <f t="shared" ca="1" si="0"/>
        <v>11.113558843956763</v>
      </c>
      <c r="H40" s="10">
        <v>24</v>
      </c>
      <c r="I40" s="42">
        <v>69.690407007333931</v>
      </c>
      <c r="J40" s="42">
        <f t="shared" ca="1" si="2"/>
        <v>80.950590148608512</v>
      </c>
      <c r="K40" s="59">
        <f t="shared" ca="1" si="4"/>
        <v>11.113558843956763</v>
      </c>
      <c r="L40" s="59"/>
    </row>
    <row r="41" spans="2:12" ht="15.55" customHeight="1" x14ac:dyDescent="0.65">
      <c r="B41" s="10">
        <v>25</v>
      </c>
      <c r="C41" s="42">
        <v>95.231313410787337</v>
      </c>
      <c r="D41" s="42">
        <f t="shared" ca="1" si="3"/>
        <v>104.0396265190985</v>
      </c>
      <c r="E41" s="43">
        <f t="shared" ca="1" si="0"/>
        <v>-3.092564142897861</v>
      </c>
      <c r="H41" s="10">
        <v>25</v>
      </c>
      <c r="I41" s="42">
        <v>62.606304871136338</v>
      </c>
      <c r="J41" s="42">
        <f t="shared" ca="1" si="2"/>
        <v>79.762966990849804</v>
      </c>
      <c r="K41" s="59">
        <f t="shared" ca="1" si="4"/>
        <v>-3.092564142897861</v>
      </c>
      <c r="L41" s="59"/>
    </row>
    <row r="42" spans="2:12" ht="15.55" customHeight="1" x14ac:dyDescent="0.65">
      <c r="B42" s="10">
        <v>26</v>
      </c>
      <c r="C42" s="42">
        <v>93.698862556537037</v>
      </c>
      <c r="D42" s="42">
        <f t="shared" ca="1" si="3"/>
        <v>98.53671992539401</v>
      </c>
      <c r="E42" s="43">
        <f t="shared" ca="1" si="0"/>
        <v>-5.0989439417946434</v>
      </c>
      <c r="H42" s="10">
        <v>26</v>
      </c>
      <c r="I42" s="42">
        <v>63.256763773278976</v>
      </c>
      <c r="J42" s="42">
        <f t="shared" ca="1" si="2"/>
        <v>76.687726349970177</v>
      </c>
      <c r="K42" s="59">
        <f t="shared" ca="1" si="4"/>
        <v>-5.0989439417946434</v>
      </c>
      <c r="L42" s="59"/>
    </row>
    <row r="43" spans="2:12" ht="15.55" customHeight="1" x14ac:dyDescent="0.65">
      <c r="B43" s="10">
        <v>27</v>
      </c>
      <c r="C43" s="42">
        <v>98.798664279495085</v>
      </c>
      <c r="D43" s="42">
        <f t="shared" ca="1" si="3"/>
        <v>96.770037677417605</v>
      </c>
      <c r="E43" s="43">
        <f t="shared" ca="1" si="0"/>
        <v>-1.9130102554370048</v>
      </c>
      <c r="H43" s="10">
        <v>27</v>
      </c>
      <c r="I43" s="42">
        <v>68.380746567749739</v>
      </c>
      <c r="J43" s="42">
        <f t="shared" ca="1" si="2"/>
        <v>77.105943459536164</v>
      </c>
      <c r="K43" s="59">
        <f t="shared" ca="1" si="4"/>
        <v>-1.9130102554370048</v>
      </c>
      <c r="L43" s="59"/>
    </row>
    <row r="44" spans="2:12" ht="15.55" customHeight="1" x14ac:dyDescent="0.65">
      <c r="B44" s="10">
        <v>28</v>
      </c>
      <c r="C44" s="42">
        <v>92.501480563101808</v>
      </c>
      <c r="D44" s="42">
        <f t="shared" ca="1" si="3"/>
        <v>91.759571441440528</v>
      </c>
      <c r="E44" s="43">
        <f t="shared" ca="1" si="0"/>
        <v>-5.3334624682353322</v>
      </c>
      <c r="H44" s="10">
        <v>28</v>
      </c>
      <c r="I44" s="42">
        <v>76.781973757219276</v>
      </c>
      <c r="J44" s="42">
        <f t="shared" ca="1" si="2"/>
        <v>74.061886645347215</v>
      </c>
      <c r="K44" s="59">
        <f t="shared" ca="1" si="4"/>
        <v>-5.3334624682353322</v>
      </c>
      <c r="L44" s="59"/>
    </row>
    <row r="45" spans="2:12" ht="15.55" customHeight="1" x14ac:dyDescent="0.65">
      <c r="B45" s="10">
        <v>29</v>
      </c>
      <c r="C45" s="42">
        <v>88.614969717834427</v>
      </c>
      <c r="D45" s="42">
        <f t="shared" ca="1" si="3"/>
        <v>99.850992359210707</v>
      </c>
      <c r="E45" s="43">
        <f t="shared" ca="1" si="0"/>
        <v>7.2673780619142327</v>
      </c>
      <c r="H45" s="10">
        <v>29</v>
      </c>
      <c r="I45" s="42">
        <v>76.96250757454419</v>
      </c>
      <c r="J45" s="42">
        <f t="shared" ca="1" si="2"/>
        <v>83.92307604272672</v>
      </c>
      <c r="K45" s="59">
        <f t="shared" ca="1" si="4"/>
        <v>7.2673780619142327</v>
      </c>
      <c r="L45" s="59"/>
    </row>
    <row r="46" spans="2:12" ht="15.55" customHeight="1" x14ac:dyDescent="0.65">
      <c r="B46" s="10">
        <v>30</v>
      </c>
      <c r="C46" s="42">
        <v>92.519622978274214</v>
      </c>
      <c r="D46" s="42">
        <f t="shared" ca="1" si="3"/>
        <v>95.769366612919313</v>
      </c>
      <c r="E46" s="43">
        <f t="shared" ca="1" si="0"/>
        <v>-4.0965265103703272</v>
      </c>
      <c r="H46" s="10">
        <v>30</v>
      </c>
      <c r="I46" s="42">
        <v>77.516861208614543</v>
      </c>
      <c r="J46" s="42">
        <f t="shared" ca="1" si="2"/>
        <v>81.434241928083722</v>
      </c>
      <c r="K46" s="59">
        <f t="shared" ca="1" si="4"/>
        <v>-4.0965265103703272</v>
      </c>
      <c r="L46" s="59"/>
    </row>
    <row r="47" spans="2:12" ht="15.55" customHeight="1" x14ac:dyDescent="0.65">
      <c r="B47" s="10">
        <v>31</v>
      </c>
      <c r="C47" s="42">
        <v>90.040045307501757</v>
      </c>
      <c r="D47" s="42">
        <f t="shared" ca="1" si="3"/>
        <v>95.168798822120806</v>
      </c>
      <c r="E47" s="43">
        <f t="shared" ca="1" si="0"/>
        <v>-1.0236311295065792</v>
      </c>
      <c r="H47" s="10">
        <v>31</v>
      </c>
      <c r="I47" s="42">
        <v>77.786290445747227</v>
      </c>
      <c r="J47" s="42">
        <f t="shared" ca="1" si="2"/>
        <v>82.267186605768771</v>
      </c>
      <c r="K47" s="59">
        <f t="shared" ca="1" si="4"/>
        <v>-1.0236311295065792</v>
      </c>
      <c r="L47" s="59"/>
    </row>
    <row r="48" spans="2:12" ht="15.55" customHeight="1" x14ac:dyDescent="0.65">
      <c r="B48" s="10">
        <v>32</v>
      </c>
      <c r="C48" s="42">
        <v>91.68967397108041</v>
      </c>
      <c r="D48" s="42">
        <f t="shared" ca="1" si="3"/>
        <v>97.82026644534983</v>
      </c>
      <c r="E48" s="43">
        <f t="shared" ref="E48:E79" ca="1" si="5">NORMINV(RAND(),$E$12,$E$13)</f>
        <v>2.1683475054411012</v>
      </c>
      <c r="H48" s="10">
        <v>32</v>
      </c>
      <c r="I48" s="42">
        <v>73.924487140519929</v>
      </c>
      <c r="J48" s="42">
        <f t="shared" ca="1" si="2"/>
        <v>86.208815450632997</v>
      </c>
      <c r="K48" s="59">
        <f t="shared" ca="1" si="4"/>
        <v>2.1683475054411012</v>
      </c>
      <c r="L48" s="59"/>
    </row>
    <row r="49" spans="2:12" ht="15.55" customHeight="1" x14ac:dyDescent="0.65">
      <c r="B49" s="10">
        <v>33</v>
      </c>
      <c r="C49" s="42">
        <v>95.117579873658784</v>
      </c>
      <c r="D49" s="42">
        <f t="shared" ca="1" si="3"/>
        <v>91.647020584498563</v>
      </c>
      <c r="E49" s="43">
        <f t="shared" ca="1" si="5"/>
        <v>-6.3912192163162942</v>
      </c>
      <c r="H49" s="10">
        <v>33</v>
      </c>
      <c r="I49" s="42">
        <v>74.345444396967437</v>
      </c>
      <c r="J49" s="42">
        <f t="shared" ca="1" si="2"/>
        <v>81.196714689253412</v>
      </c>
      <c r="K49" s="59">
        <f t="shared" ca="1" si="4"/>
        <v>-6.3912192163162942</v>
      </c>
      <c r="L49" s="59"/>
    </row>
    <row r="50" spans="2:12" ht="15.55" customHeight="1" x14ac:dyDescent="0.65">
      <c r="B50" s="10">
        <v>34</v>
      </c>
      <c r="C50" s="42">
        <v>96.516147895414704</v>
      </c>
      <c r="D50" s="42">
        <f t="shared" ca="1" si="3"/>
        <v>97.214218670956285</v>
      </c>
      <c r="E50" s="43">
        <f t="shared" ca="1" si="5"/>
        <v>4.7319001449075699</v>
      </c>
      <c r="H50" s="10">
        <v>34</v>
      </c>
      <c r="I50" s="42">
        <v>79.194692900518902</v>
      </c>
      <c r="J50" s="42">
        <f t="shared" ca="1" si="2"/>
        <v>87.808943365235649</v>
      </c>
      <c r="K50" s="59">
        <f t="shared" ca="1" si="4"/>
        <v>4.7319001449075699</v>
      </c>
      <c r="L50" s="59"/>
    </row>
    <row r="51" spans="2:12" ht="15.55" customHeight="1" x14ac:dyDescent="0.65">
      <c r="B51" s="10">
        <v>35</v>
      </c>
      <c r="C51" s="42">
        <v>98.457963350229534</v>
      </c>
      <c r="D51" s="42">
        <f t="shared" ca="1" si="3"/>
        <v>104.70974466912918</v>
      </c>
      <c r="E51" s="43">
        <f t="shared" ca="1" si="5"/>
        <v>7.2169478652685193</v>
      </c>
      <c r="H51" s="10">
        <v>35</v>
      </c>
      <c r="I51" s="42">
        <v>85.191087962403998</v>
      </c>
      <c r="J51" s="42">
        <f t="shared" ca="1" si="2"/>
        <v>96.244996893980613</v>
      </c>
      <c r="K51" s="59">
        <f t="shared" ca="1" si="4"/>
        <v>7.2169478652685193</v>
      </c>
      <c r="L51" s="59"/>
    </row>
    <row r="52" spans="2:12" ht="15.55" customHeight="1" x14ac:dyDescent="0.65">
      <c r="B52" s="10">
        <v>36</v>
      </c>
      <c r="C52" s="42">
        <v>110.33037353803404</v>
      </c>
      <c r="D52" s="42">
        <f t="shared" ca="1" si="3"/>
        <v>103.06371133962013</v>
      </c>
      <c r="E52" s="43">
        <f t="shared" ca="1" si="5"/>
        <v>-1.1750588625961302</v>
      </c>
      <c r="H52" s="10">
        <v>36</v>
      </c>
      <c r="I52" s="42">
        <v>88.08553747309729</v>
      </c>
      <c r="J52" s="42">
        <f t="shared" ca="1" si="2"/>
        <v>95.445438341986417</v>
      </c>
      <c r="K52" s="59">
        <f t="shared" ca="1" si="4"/>
        <v>-1.1750588625961302</v>
      </c>
      <c r="L52" s="59"/>
    </row>
    <row r="53" spans="2:12" ht="15.55" customHeight="1" x14ac:dyDescent="0.65">
      <c r="B53" s="10">
        <v>37</v>
      </c>
      <c r="C53" s="42">
        <v>108.61429341348509</v>
      </c>
      <c r="D53" s="42">
        <f t="shared" ca="1" si="3"/>
        <v>100.99591802942561</v>
      </c>
      <c r="E53" s="43">
        <f t="shared" ca="1" si="5"/>
        <v>-1.7614221762324975</v>
      </c>
      <c r="H53" s="10">
        <v>37</v>
      </c>
      <c r="I53" s="42">
        <v>86.893659676952495</v>
      </c>
      <c r="J53" s="42">
        <f t="shared" ca="1" si="2"/>
        <v>94.139472331555282</v>
      </c>
      <c r="K53" s="59">
        <f t="shared" ca="1" si="4"/>
        <v>-1.7614221762324975</v>
      </c>
      <c r="L53" s="59"/>
    </row>
    <row r="54" spans="2:12" ht="15.55" customHeight="1" x14ac:dyDescent="0.65">
      <c r="B54" s="10">
        <v>38</v>
      </c>
      <c r="C54" s="42">
        <v>107.77819464930633</v>
      </c>
      <c r="D54" s="42">
        <f t="shared" ca="1" si="3"/>
        <v>99.879560252976518</v>
      </c>
      <c r="E54" s="43">
        <f t="shared" ca="1" si="5"/>
        <v>-1.0167659735065304</v>
      </c>
      <c r="H54" s="10">
        <v>38</v>
      </c>
      <c r="I54" s="42">
        <v>86.038702399711127</v>
      </c>
      <c r="J54" s="42">
        <f t="shared" ca="1" si="2"/>
        <v>93.70875912489322</v>
      </c>
      <c r="K54" s="59">
        <f t="shared" ca="1" si="4"/>
        <v>-1.0167659735065304</v>
      </c>
      <c r="L54" s="59"/>
    </row>
    <row r="55" spans="2:12" ht="15.55" customHeight="1" x14ac:dyDescent="0.65">
      <c r="B55" s="10">
        <v>39</v>
      </c>
      <c r="C55" s="42">
        <v>104.74390485450137</v>
      </c>
      <c r="D55" s="42">
        <f t="shared" ca="1" si="3"/>
        <v>106.37322338899492</v>
      </c>
      <c r="E55" s="43">
        <f t="shared" ca="1" si="5"/>
        <v>6.4816191613160505</v>
      </c>
      <c r="H55" s="10">
        <v>39</v>
      </c>
      <c r="I55" s="42">
        <v>93.379670263021836</v>
      </c>
      <c r="J55" s="42">
        <f t="shared" ca="1" si="2"/>
        <v>100.81950237371994</v>
      </c>
      <c r="K55" s="59">
        <f t="shared" ca="1" si="4"/>
        <v>6.4816191613160505</v>
      </c>
      <c r="L55" s="59"/>
    </row>
    <row r="56" spans="2:12" ht="15.55" customHeight="1" x14ac:dyDescent="0.65">
      <c r="B56" s="10">
        <v>40</v>
      </c>
      <c r="C56" s="42">
        <v>105.35715540145715</v>
      </c>
      <c r="D56" s="42">
        <f t="shared" ca="1" si="3"/>
        <v>112.64351007100782</v>
      </c>
      <c r="E56" s="43">
        <f t="shared" ca="1" si="5"/>
        <v>6.9076090209124006</v>
      </c>
      <c r="H56" s="10">
        <v>40</v>
      </c>
      <c r="I56" s="42">
        <v>92.528828549562135</v>
      </c>
      <c r="J56" s="42">
        <f t="shared" ca="1" si="2"/>
        <v>107.64516115726035</v>
      </c>
      <c r="K56" s="59">
        <f t="shared" ca="1" si="4"/>
        <v>6.9076090209124006</v>
      </c>
      <c r="L56" s="59"/>
    </row>
    <row r="57" spans="2:12" ht="15.55" customHeight="1" x14ac:dyDescent="0.65">
      <c r="B57" s="10">
        <v>41</v>
      </c>
      <c r="C57" s="42">
        <v>106.07786861334687</v>
      </c>
      <c r="D57" s="42">
        <f t="shared" ca="1" si="3"/>
        <v>112.04175430189569</v>
      </c>
      <c r="E57" s="43">
        <f t="shared" ca="1" si="5"/>
        <v>0.66259523798865616</v>
      </c>
      <c r="H57" s="10">
        <v>41</v>
      </c>
      <c r="I57" s="42">
        <v>92.133289843895312</v>
      </c>
      <c r="J57" s="42">
        <f t="shared" ca="1" si="2"/>
        <v>107.54324027952296</v>
      </c>
      <c r="K57" s="59">
        <f t="shared" ca="1" si="4"/>
        <v>0.66259523798865616</v>
      </c>
      <c r="L57" s="59"/>
    </row>
    <row r="58" spans="2:12" ht="15.55" customHeight="1" x14ac:dyDescent="0.65">
      <c r="B58" s="10">
        <v>42</v>
      </c>
      <c r="C58" s="42">
        <v>107.62902070121251</v>
      </c>
      <c r="D58" s="42">
        <f t="shared" ca="1" si="3"/>
        <v>120.05667770713096</v>
      </c>
      <c r="E58" s="43">
        <f t="shared" ca="1" si="5"/>
        <v>9.2190988354248322</v>
      </c>
      <c r="H58" s="10">
        <v>42</v>
      </c>
      <c r="I58" s="42">
        <v>93.623278394719478</v>
      </c>
      <c r="J58" s="42">
        <f t="shared" ca="1" si="2"/>
        <v>116.0080150869955</v>
      </c>
      <c r="K58" s="59">
        <f t="shared" ca="1" si="4"/>
        <v>9.2190988354248322</v>
      </c>
      <c r="L58" s="59"/>
    </row>
    <row r="59" spans="2:12" ht="15.55" customHeight="1" x14ac:dyDescent="0.65">
      <c r="B59" s="10">
        <v>43</v>
      </c>
      <c r="C59" s="42">
        <v>107.51199404320221</v>
      </c>
      <c r="D59" s="42">
        <f t="shared" ca="1" si="3"/>
        <v>116.79121373122805</v>
      </c>
      <c r="E59" s="43">
        <f t="shared" ca="1" si="5"/>
        <v>-1.2597962051898199</v>
      </c>
      <c r="H59" s="10">
        <v>43</v>
      </c>
      <c r="I59" s="42">
        <v>92.592498475313604</v>
      </c>
      <c r="J59" s="42">
        <f t="shared" ca="1" si="2"/>
        <v>113.14741737310614</v>
      </c>
      <c r="K59" s="59">
        <f t="shared" ca="1" si="4"/>
        <v>-1.2597962051898199</v>
      </c>
      <c r="L59" s="59"/>
    </row>
    <row r="60" spans="2:12" ht="15.55" customHeight="1" x14ac:dyDescent="0.65">
      <c r="B60" s="10">
        <v>44</v>
      </c>
      <c r="C60" s="42">
        <v>105.7930718515493</v>
      </c>
      <c r="D60" s="42">
        <f t="shared" ca="1" si="3"/>
        <v>109.84053596416675</v>
      </c>
      <c r="E60" s="43">
        <f t="shared" ca="1" si="5"/>
        <v>-5.2715563939385124</v>
      </c>
      <c r="H60" s="10">
        <v>44</v>
      </c>
      <c r="I60" s="42">
        <v>89.589071363701052</v>
      </c>
      <c r="J60" s="42">
        <f t="shared" ca="1" si="2"/>
        <v>106.56111924185701</v>
      </c>
      <c r="K60" s="59">
        <f t="shared" ca="1" si="4"/>
        <v>-5.2715563939385124</v>
      </c>
      <c r="L60" s="59"/>
    </row>
    <row r="61" spans="2:12" ht="15.55" customHeight="1" x14ac:dyDescent="0.65">
      <c r="B61" s="10">
        <v>45</v>
      </c>
      <c r="C61" s="42">
        <v>109.88379369419577</v>
      </c>
      <c r="D61" s="42">
        <f t="shared" ca="1" si="3"/>
        <v>114.67342991143975</v>
      </c>
      <c r="E61" s="43">
        <f t="shared" ca="1" si="5"/>
        <v>5.8169475436896825</v>
      </c>
      <c r="H61" s="10">
        <v>45</v>
      </c>
      <c r="I61" s="42">
        <v>85.221310894358894</v>
      </c>
      <c r="J61" s="42">
        <f t="shared" ca="1" si="2"/>
        <v>111.721954861361</v>
      </c>
      <c r="K61" s="59">
        <f t="shared" ca="1" si="4"/>
        <v>5.8169475436896825</v>
      </c>
      <c r="L61" s="59"/>
    </row>
    <row r="62" spans="2:12" ht="15.55" customHeight="1" x14ac:dyDescent="0.65">
      <c r="B62" s="10">
        <v>46</v>
      </c>
      <c r="C62" s="42">
        <v>102.58969789909288</v>
      </c>
      <c r="D62" s="42">
        <f t="shared" ca="1" si="3"/>
        <v>111.66310665763375</v>
      </c>
      <c r="E62" s="43">
        <f t="shared" ca="1" si="5"/>
        <v>-1.5429802626620326</v>
      </c>
      <c r="H62" s="10">
        <v>46</v>
      </c>
      <c r="I62" s="42">
        <v>87.932880075782549</v>
      </c>
      <c r="J62" s="42">
        <f t="shared" ca="1" si="2"/>
        <v>109.00677911256287</v>
      </c>
      <c r="K62" s="59">
        <f t="shared" ca="1" si="4"/>
        <v>-1.5429802626620326</v>
      </c>
      <c r="L62" s="59"/>
    </row>
    <row r="63" spans="2:12" ht="15.55" customHeight="1" x14ac:dyDescent="0.65">
      <c r="B63" s="10">
        <v>47</v>
      </c>
      <c r="C63" s="42">
        <v>108.36724778830506</v>
      </c>
      <c r="D63" s="42">
        <f t="shared" ca="1" si="3"/>
        <v>112.76191729138482</v>
      </c>
      <c r="E63" s="43">
        <f t="shared" ca="1" si="5"/>
        <v>2.2651212995144525</v>
      </c>
      <c r="H63" s="10">
        <v>47</v>
      </c>
      <c r="I63" s="42">
        <v>85.775286734177897</v>
      </c>
      <c r="J63" s="42">
        <f t="shared" ca="1" si="2"/>
        <v>110.37122250082103</v>
      </c>
      <c r="K63" s="59">
        <f t="shared" ca="1" si="4"/>
        <v>2.2651212995144525</v>
      </c>
      <c r="L63" s="59"/>
    </row>
    <row r="64" spans="2:12" ht="15.55" customHeight="1" x14ac:dyDescent="0.65">
      <c r="B64" s="10">
        <v>48</v>
      </c>
      <c r="C64" s="42">
        <v>99.282127815380193</v>
      </c>
      <c r="D64" s="42">
        <f t="shared" ca="1" si="3"/>
        <v>113.63865462156652</v>
      </c>
      <c r="E64" s="43">
        <f t="shared" ca="1" si="5"/>
        <v>2.1529290593201713</v>
      </c>
      <c r="H64" s="10">
        <v>48</v>
      </c>
      <c r="I64" s="42">
        <v>90.138697236296039</v>
      </c>
      <c r="J64" s="42">
        <f t="shared" ca="1" si="2"/>
        <v>111.4870293100591</v>
      </c>
      <c r="K64" s="59">
        <f t="shared" ca="1" si="4"/>
        <v>2.1529290593201713</v>
      </c>
      <c r="L64" s="59"/>
    </row>
    <row r="65" spans="2:12" ht="15.55" customHeight="1" x14ac:dyDescent="0.65">
      <c r="B65" s="10">
        <v>49</v>
      </c>
      <c r="C65" s="42">
        <v>99.695121433023601</v>
      </c>
      <c r="D65" s="42">
        <f t="shared" ca="1" si="3"/>
        <v>116.56502895980908</v>
      </c>
      <c r="E65" s="43">
        <f t="shared" ca="1" si="5"/>
        <v>4.290239800399215</v>
      </c>
      <c r="H65" s="10">
        <v>49</v>
      </c>
      <c r="I65" s="42">
        <v>96.124900950925081</v>
      </c>
      <c r="J65" s="42">
        <f t="shared" ca="1" si="2"/>
        <v>114.62856617945241</v>
      </c>
      <c r="K65" s="59">
        <f t="shared" ca="1" si="4"/>
        <v>4.290239800399215</v>
      </c>
      <c r="L65" s="59"/>
    </row>
    <row r="66" spans="2:12" ht="15.55" customHeight="1" x14ac:dyDescent="0.65">
      <c r="B66" s="10">
        <v>50</v>
      </c>
      <c r="C66" s="42">
        <v>93.560082052662608</v>
      </c>
      <c r="D66" s="42">
        <f t="shared" ca="1" si="3"/>
        <v>107.98165035081595</v>
      </c>
      <c r="E66" s="43">
        <f t="shared" ca="1" si="5"/>
        <v>-6.9268757130122252</v>
      </c>
      <c r="H66" s="10">
        <v>50</v>
      </c>
      <c r="I66" s="42">
        <v>86.888673088517592</v>
      </c>
      <c r="J66" s="42">
        <f t="shared" ca="1" si="2"/>
        <v>106.23883384849495</v>
      </c>
      <c r="K66" s="59">
        <f t="shared" ca="1" si="4"/>
        <v>-6.9268757130122252</v>
      </c>
      <c r="L66" s="59"/>
    </row>
    <row r="67" spans="2:12" ht="15.55" customHeight="1" x14ac:dyDescent="0.65">
      <c r="B67" s="10">
        <v>51</v>
      </c>
      <c r="C67" s="42">
        <v>99.676865579409963</v>
      </c>
      <c r="D67" s="42">
        <f t="shared" ca="1" si="3"/>
        <v>112.28174554833826</v>
      </c>
      <c r="E67" s="43">
        <f t="shared" ca="1" si="5"/>
        <v>5.0982602326039084</v>
      </c>
      <c r="H67" s="10">
        <v>51</v>
      </c>
      <c r="I67" s="42">
        <v>87.366058062432373</v>
      </c>
      <c r="J67" s="42">
        <f t="shared" ca="1" si="2"/>
        <v>110.71321069624936</v>
      </c>
      <c r="K67" s="59">
        <f t="shared" ca="1" si="4"/>
        <v>5.0982602326039084</v>
      </c>
      <c r="L67" s="59"/>
    </row>
    <row r="68" spans="2:12" ht="15.55" customHeight="1" x14ac:dyDescent="0.65">
      <c r="B68" s="10">
        <v>52</v>
      </c>
      <c r="C68" s="42">
        <v>98.598597499284253</v>
      </c>
      <c r="D68" s="42">
        <f t="shared" ca="1" si="3"/>
        <v>103.71839997992954</v>
      </c>
      <c r="E68" s="43">
        <f t="shared" ca="1" si="5"/>
        <v>-7.3351710135748878</v>
      </c>
      <c r="H68" s="10">
        <v>52</v>
      </c>
      <c r="I68" s="42">
        <v>87.902669155432406</v>
      </c>
      <c r="J68" s="42">
        <f t="shared" ca="1" si="2"/>
        <v>102.30671861304954</v>
      </c>
      <c r="K68" s="59">
        <f t="shared" ca="1" si="4"/>
        <v>-7.3351710135748878</v>
      </c>
      <c r="L68" s="59"/>
    </row>
    <row r="69" spans="2:12" ht="15.55" customHeight="1" x14ac:dyDescent="0.65">
      <c r="B69" s="10">
        <v>53</v>
      </c>
      <c r="C69" s="42">
        <v>102.29732182990905</v>
      </c>
      <c r="D69" s="42">
        <f t="shared" ca="1" si="3"/>
        <v>107.71106079874305</v>
      </c>
      <c r="E69" s="43">
        <f t="shared" ca="1" si="5"/>
        <v>4.3645008168064559</v>
      </c>
      <c r="H69" s="10">
        <v>53</v>
      </c>
      <c r="I69" s="42">
        <v>97.11318776706166</v>
      </c>
      <c r="J69" s="42">
        <f t="shared" ca="1" si="2"/>
        <v>106.44054756855104</v>
      </c>
      <c r="K69" s="59">
        <f t="shared" ca="1" si="4"/>
        <v>4.3645008168064559</v>
      </c>
      <c r="L69" s="59"/>
    </row>
    <row r="70" spans="2:12" ht="15.55" customHeight="1" x14ac:dyDescent="0.65">
      <c r="B70" s="10">
        <v>54</v>
      </c>
      <c r="C70" s="42">
        <v>98.647207697009875</v>
      </c>
      <c r="D70" s="42">
        <f t="shared" ca="1" si="3"/>
        <v>109.27765050450168</v>
      </c>
      <c r="E70" s="43">
        <f t="shared" ca="1" si="5"/>
        <v>2.3376957856329321</v>
      </c>
      <c r="H70" s="10">
        <v>54</v>
      </c>
      <c r="I70" s="42">
        <v>98.921343042183182</v>
      </c>
      <c r="J70" s="42">
        <f t="shared" ca="1" si="2"/>
        <v>108.13418859732887</v>
      </c>
      <c r="K70" s="59">
        <f t="shared" ca="1" si="4"/>
        <v>2.3376957856329321</v>
      </c>
      <c r="L70" s="59"/>
    </row>
    <row r="71" spans="2:12" ht="15.55" customHeight="1" x14ac:dyDescent="0.65">
      <c r="B71" s="10">
        <v>55</v>
      </c>
      <c r="C71" s="42">
        <v>94.823714040960127</v>
      </c>
      <c r="D71" s="42">
        <f t="shared" ca="1" si="3"/>
        <v>108.70229043328933</v>
      </c>
      <c r="E71" s="43">
        <f t="shared" ca="1" si="5"/>
        <v>0.35240497923781122</v>
      </c>
      <c r="H71" s="10">
        <v>55</v>
      </c>
      <c r="I71" s="42">
        <v>105.83718104081598</v>
      </c>
      <c r="J71" s="42">
        <f t="shared" ca="1" si="2"/>
        <v>107.6731747168338</v>
      </c>
      <c r="K71" s="59">
        <f t="shared" ca="1" si="4"/>
        <v>0.35240497923781122</v>
      </c>
      <c r="L71" s="59"/>
    </row>
    <row r="72" spans="2:12" ht="15.55" customHeight="1" x14ac:dyDescent="0.65">
      <c r="B72" s="10">
        <v>56</v>
      </c>
      <c r="C72" s="42">
        <v>104.32800204650655</v>
      </c>
      <c r="D72" s="42">
        <f t="shared" ca="1" si="3"/>
        <v>103.50247991036194</v>
      </c>
      <c r="E72" s="43">
        <f t="shared" ca="1" si="5"/>
        <v>-4.3295814795984553</v>
      </c>
      <c r="H72" s="10">
        <v>56</v>
      </c>
      <c r="I72" s="42">
        <v>101.26055838210641</v>
      </c>
      <c r="J72" s="42">
        <f t="shared" ca="1" si="2"/>
        <v>102.57627576555196</v>
      </c>
      <c r="K72" s="59">
        <f t="shared" ca="1" si="4"/>
        <v>-4.3295814795984553</v>
      </c>
      <c r="L72" s="59"/>
    </row>
    <row r="73" spans="2:12" ht="15.55" customHeight="1" x14ac:dyDescent="0.65">
      <c r="B73" s="10">
        <v>57</v>
      </c>
      <c r="C73" s="42">
        <v>98.623497722884764</v>
      </c>
      <c r="D73" s="42">
        <f t="shared" ca="1" si="3"/>
        <v>106.73816286331815</v>
      </c>
      <c r="E73" s="43">
        <f t="shared" ca="1" si="5"/>
        <v>3.5859309439924107</v>
      </c>
      <c r="H73" s="10">
        <v>57</v>
      </c>
      <c r="I73" s="42">
        <v>97.211250396219938</v>
      </c>
      <c r="J73" s="42">
        <f t="shared" ca="1" si="2"/>
        <v>105.90457913298917</v>
      </c>
      <c r="K73" s="59">
        <f t="shared" ca="1" si="4"/>
        <v>3.5859309439924107</v>
      </c>
      <c r="L73" s="59"/>
    </row>
    <row r="74" spans="2:12" ht="15.55" customHeight="1" x14ac:dyDescent="0.65">
      <c r="B74" s="10">
        <v>58</v>
      </c>
      <c r="C74" s="42">
        <v>103.98198686882591</v>
      </c>
      <c r="D74" s="42">
        <f t="shared" ca="1" si="3"/>
        <v>104.19322586753665</v>
      </c>
      <c r="E74" s="43">
        <f t="shared" ca="1" si="5"/>
        <v>-1.8711207094496856</v>
      </c>
      <c r="H74" s="10">
        <v>58</v>
      </c>
      <c r="I74" s="42">
        <v>96.31911080852349</v>
      </c>
      <c r="J74" s="42">
        <f t="shared" ca="1" si="2"/>
        <v>103.44300051024057</v>
      </c>
      <c r="K74" s="59">
        <f t="shared" ca="1" si="4"/>
        <v>-1.8711207094496856</v>
      </c>
      <c r="L74" s="59"/>
    </row>
    <row r="75" spans="2:12" ht="15.55" customHeight="1" x14ac:dyDescent="0.65">
      <c r="B75" s="10">
        <v>59</v>
      </c>
      <c r="C75" s="42">
        <v>102.20757384585944</v>
      </c>
      <c r="D75" s="42">
        <f t="shared" ca="1" si="3"/>
        <v>107.8156931179002</v>
      </c>
      <c r="E75" s="43">
        <f t="shared" ca="1" si="5"/>
        <v>4.041789837117201</v>
      </c>
      <c r="H75" s="10">
        <v>59</v>
      </c>
      <c r="I75" s="42">
        <v>94.561292271573663</v>
      </c>
      <c r="J75" s="42">
        <f t="shared" ca="1" si="2"/>
        <v>107.14049029633372</v>
      </c>
      <c r="K75" s="59">
        <f t="shared" ca="1" si="4"/>
        <v>4.041789837117201</v>
      </c>
      <c r="L75" s="59"/>
    </row>
    <row r="76" spans="2:12" ht="15.55" customHeight="1" x14ac:dyDescent="0.65">
      <c r="B76" s="10">
        <v>60</v>
      </c>
      <c r="C76" s="42">
        <v>100.62055362283024</v>
      </c>
      <c r="D76" s="42">
        <f t="shared" ca="1" si="3"/>
        <v>103.1137099198088</v>
      </c>
      <c r="E76" s="43">
        <f t="shared" ca="1" si="5"/>
        <v>-3.9204138863013709</v>
      </c>
      <c r="H76" s="10">
        <v>60</v>
      </c>
      <c r="I76" s="42">
        <v>92.113142736757425</v>
      </c>
      <c r="J76" s="42">
        <f t="shared" ca="1" si="2"/>
        <v>102.50602738039898</v>
      </c>
      <c r="K76" s="59">
        <f t="shared" ca="1" si="4"/>
        <v>-3.9204138863013709</v>
      </c>
      <c r="L76" s="59"/>
    </row>
    <row r="77" spans="2:12" ht="15.55" customHeight="1" x14ac:dyDescent="0.65">
      <c r="B77" s="10">
        <v>61</v>
      </c>
      <c r="C77" s="42">
        <v>99.515249521380383</v>
      </c>
      <c r="D77" s="42">
        <f t="shared" ca="1" si="3"/>
        <v>100.27049785467345</v>
      </c>
      <c r="E77" s="43">
        <f t="shared" ca="1" si="5"/>
        <v>-2.5318410731544612</v>
      </c>
      <c r="H77" s="10">
        <v>61</v>
      </c>
      <c r="I77" s="42">
        <v>98.907074402673587</v>
      </c>
      <c r="J77" s="42">
        <f t="shared" ca="1" si="2"/>
        <v>99.723583569204607</v>
      </c>
      <c r="K77" s="59">
        <f t="shared" ca="1" si="4"/>
        <v>-2.5318410731544612</v>
      </c>
      <c r="L77" s="59"/>
    </row>
    <row r="78" spans="2:12" ht="15.55" customHeight="1" x14ac:dyDescent="0.65">
      <c r="B78" s="10">
        <v>62</v>
      </c>
      <c r="C78" s="42">
        <v>101.58138911291685</v>
      </c>
      <c r="D78" s="42">
        <f t="shared" ca="1" si="3"/>
        <v>96.624451930102197</v>
      </c>
      <c r="E78" s="43">
        <f t="shared" ca="1" si="5"/>
        <v>-3.6189961391039169</v>
      </c>
      <c r="H78" s="10">
        <v>62</v>
      </c>
      <c r="I78" s="42">
        <v>99.118656659030563</v>
      </c>
      <c r="J78" s="42">
        <f t="shared" ca="1" si="2"/>
        <v>96.132229073180241</v>
      </c>
      <c r="K78" s="59">
        <f t="shared" ca="1" si="4"/>
        <v>-3.6189961391039169</v>
      </c>
      <c r="L78" s="59"/>
    </row>
    <row r="79" spans="2:12" ht="15.55" customHeight="1" x14ac:dyDescent="0.65">
      <c r="B79" s="10">
        <v>63</v>
      </c>
      <c r="C79" s="42">
        <v>102.02943558207879</v>
      </c>
      <c r="D79" s="42">
        <f t="shared" ca="1" si="3"/>
        <v>100.55219311561881</v>
      </c>
      <c r="E79" s="43">
        <f t="shared" ca="1" si="5"/>
        <v>3.5901863785268171</v>
      </c>
      <c r="H79" s="10">
        <v>63</v>
      </c>
      <c r="I79" s="42">
        <v>108.07210018427797</v>
      </c>
      <c r="J79" s="42">
        <f t="shared" ca="1" si="2"/>
        <v>100.10919254438905</v>
      </c>
      <c r="K79" s="59">
        <f t="shared" ca="1" si="4"/>
        <v>3.5901863785268171</v>
      </c>
      <c r="L79" s="59"/>
    </row>
    <row r="80" spans="2:12" ht="15.55" customHeight="1" x14ac:dyDescent="0.65">
      <c r="B80" s="10">
        <v>64</v>
      </c>
      <c r="C80" s="42">
        <v>103.26094645287216</v>
      </c>
      <c r="D80" s="42">
        <f t="shared" ca="1" si="3"/>
        <v>100.48787429939891</v>
      </c>
      <c r="E80" s="43">
        <f t="shared" ref="E80:E116" ca="1" si="6">NORMINV(RAND(),$E$12,$E$13)</f>
        <v>-9.099504658014252E-3</v>
      </c>
      <c r="H80" s="10">
        <v>64</v>
      </c>
      <c r="I80" s="42">
        <v>104.87388923526672</v>
      </c>
      <c r="J80" s="42">
        <f t="shared" ca="1" si="2"/>
        <v>100.08917378529213</v>
      </c>
      <c r="K80" s="59">
        <f t="shared" ca="1" si="4"/>
        <v>-9.099504658014252E-3</v>
      </c>
      <c r="L80" s="59"/>
    </row>
    <row r="81" spans="2:12" ht="15.55" customHeight="1" x14ac:dyDescent="0.65">
      <c r="B81" s="10">
        <v>65</v>
      </c>
      <c r="C81" s="42">
        <v>99.296890114620624</v>
      </c>
      <c r="D81" s="42">
        <f t="shared" ca="1" si="3"/>
        <v>94.339734399526662</v>
      </c>
      <c r="E81" s="43">
        <f t="shared" ca="1" si="6"/>
        <v>-6.0993524699323585</v>
      </c>
      <c r="H81" s="10">
        <v>65</v>
      </c>
      <c r="I81" s="42">
        <v>103.70264175108301</v>
      </c>
      <c r="J81" s="42">
        <f t="shared" ref="J81:J116" ca="1" si="7">$I$7*J80+$I$8+K81</f>
        <v>93.980903936830572</v>
      </c>
      <c r="K81" s="59">
        <f t="shared" ca="1" si="4"/>
        <v>-6.0993524699323585</v>
      </c>
      <c r="L81" s="59"/>
    </row>
    <row r="82" spans="2:12" ht="15.55" customHeight="1" x14ac:dyDescent="0.65">
      <c r="B82" s="10">
        <v>66</v>
      </c>
      <c r="C82" s="42">
        <v>107.22568705556293</v>
      </c>
      <c r="D82" s="42">
        <f t="shared" ref="D82:D116" ca="1" si="8">$C$7*D81+$C$8+E82</f>
        <v>93.411314643483422</v>
      </c>
      <c r="E82" s="43">
        <f t="shared" ca="1" si="6"/>
        <v>-1.4944463160905679</v>
      </c>
      <c r="H82" s="10">
        <v>66</v>
      </c>
      <c r="I82" s="42">
        <v>108.5922852808813</v>
      </c>
      <c r="J82" s="42">
        <f t="shared" ca="1" si="7"/>
        <v>93.088367227056949</v>
      </c>
      <c r="K82" s="59">
        <f t="shared" ca="1" si="4"/>
        <v>-1.4944463160905679</v>
      </c>
      <c r="L82" s="59"/>
    </row>
    <row r="83" spans="2:12" ht="15.55" customHeight="1" x14ac:dyDescent="0.65">
      <c r="B83" s="10">
        <v>67</v>
      </c>
      <c r="C83" s="42">
        <v>106.86470855175348</v>
      </c>
      <c r="D83" s="42">
        <f t="shared" ca="1" si="8"/>
        <v>92.893216825475776</v>
      </c>
      <c r="E83" s="43">
        <f t="shared" ca="1" si="6"/>
        <v>-1.1769663536593169</v>
      </c>
      <c r="H83" s="10">
        <v>67</v>
      </c>
      <c r="I83" s="42">
        <v>106.56594102472103</v>
      </c>
      <c r="J83" s="42">
        <f t="shared" ca="1" si="7"/>
        <v>92.602564150691947</v>
      </c>
      <c r="K83" s="59">
        <f t="shared" ca="1" si="4"/>
        <v>-1.1769663536593169</v>
      </c>
      <c r="L83" s="59"/>
    </row>
    <row r="84" spans="2:12" ht="15.55" customHeight="1" x14ac:dyDescent="0.65">
      <c r="B84" s="10">
        <v>68</v>
      </c>
      <c r="C84" s="42">
        <v>103.39539778963434</v>
      </c>
      <c r="D84" s="42">
        <f t="shared" ca="1" si="8"/>
        <v>100.34717578320162</v>
      </c>
      <c r="E84" s="43">
        <f t="shared" ca="1" si="6"/>
        <v>6.7432806402734249</v>
      </c>
      <c r="H84" s="10">
        <v>68</v>
      </c>
      <c r="I84" s="42">
        <v>105.33053014469083</v>
      </c>
      <c r="J84" s="42">
        <f t="shared" ca="1" si="7"/>
        <v>100.08558837589618</v>
      </c>
      <c r="K84" s="59">
        <f t="shared" ca="1" si="4"/>
        <v>6.7432806402734249</v>
      </c>
      <c r="L84" s="59"/>
    </row>
    <row r="85" spans="2:12" ht="15.55" customHeight="1" x14ac:dyDescent="0.65">
      <c r="B85" s="10">
        <v>69</v>
      </c>
      <c r="C85" s="42">
        <v>103.28380049287271</v>
      </c>
      <c r="D85" s="42">
        <f t="shared" ca="1" si="8"/>
        <v>98.430109488959559</v>
      </c>
      <c r="E85" s="43">
        <f t="shared" ca="1" si="6"/>
        <v>-1.8823487159219023</v>
      </c>
      <c r="H85" s="10">
        <v>69</v>
      </c>
      <c r="I85" s="42">
        <v>107.87727402376827</v>
      </c>
      <c r="J85" s="42">
        <f t="shared" ca="1" si="7"/>
        <v>98.194680822384655</v>
      </c>
      <c r="K85" s="59">
        <f t="shared" ca="1" si="4"/>
        <v>-1.8823487159219023</v>
      </c>
      <c r="L85" s="59"/>
    </row>
    <row r="86" spans="2:12" ht="15.55" customHeight="1" x14ac:dyDescent="0.65">
      <c r="B86" s="10">
        <v>70</v>
      </c>
      <c r="C86" s="42">
        <v>104.853406489252</v>
      </c>
      <c r="D86" s="42">
        <f t="shared" ca="1" si="8"/>
        <v>98.330954828253198</v>
      </c>
      <c r="E86" s="43">
        <f t="shared" ca="1" si="6"/>
        <v>-0.25614371181040457</v>
      </c>
      <c r="H86" s="10">
        <v>70</v>
      </c>
      <c r="I86" s="42">
        <v>102.46039723112789</v>
      </c>
      <c r="J86" s="42">
        <f t="shared" ca="1" si="7"/>
        <v>98.119069028335787</v>
      </c>
      <c r="K86" s="59">
        <f t="shared" ca="1" si="4"/>
        <v>-0.25614371181040457</v>
      </c>
      <c r="L86" s="59"/>
    </row>
    <row r="87" spans="2:12" ht="15.55" customHeight="1" x14ac:dyDescent="0.65">
      <c r="B87" s="10">
        <v>71</v>
      </c>
      <c r="C87" s="42">
        <v>110.66693427390159</v>
      </c>
      <c r="D87" s="42">
        <f t="shared" ca="1" si="8"/>
        <v>101.25597035236179</v>
      </c>
      <c r="E87" s="43">
        <f t="shared" ca="1" si="6"/>
        <v>2.7581110069339001</v>
      </c>
      <c r="H87" s="10">
        <v>71</v>
      </c>
      <c r="I87" s="42">
        <v>106.61869198171564</v>
      </c>
      <c r="J87" s="42">
        <f t="shared" ca="1" si="7"/>
        <v>101.06527313243612</v>
      </c>
      <c r="K87" s="59">
        <f t="shared" ca="1" si="4"/>
        <v>2.7581110069339001</v>
      </c>
      <c r="L87" s="59"/>
    </row>
    <row r="88" spans="2:12" ht="15.55" customHeight="1" x14ac:dyDescent="0.65">
      <c r="B88" s="10">
        <v>72</v>
      </c>
      <c r="C88" s="42">
        <v>104.12265589413724</v>
      </c>
      <c r="D88" s="42">
        <f t="shared" ca="1" si="8"/>
        <v>102.40699360272704</v>
      </c>
      <c r="E88" s="43">
        <f t="shared" ca="1" si="6"/>
        <v>1.2766202856014408</v>
      </c>
      <c r="H88" s="10">
        <v>72</v>
      </c>
      <c r="I88" s="42">
        <v>108.61303627745586</v>
      </c>
      <c r="J88" s="42">
        <f t="shared" ca="1" si="7"/>
        <v>102.23536610479395</v>
      </c>
      <c r="K88" s="59">
        <f t="shared" ca="1" si="4"/>
        <v>1.2766202856014408</v>
      </c>
      <c r="L88" s="59"/>
    </row>
    <row r="89" spans="2:12" ht="15.55" customHeight="1" x14ac:dyDescent="0.65">
      <c r="B89" s="10">
        <v>73</v>
      </c>
      <c r="C89" s="42">
        <v>100.36257377893023</v>
      </c>
      <c r="D89" s="42">
        <f t="shared" ca="1" si="8"/>
        <v>102.46034349004138</v>
      </c>
      <c r="E89" s="43">
        <f t="shared" ca="1" si="6"/>
        <v>0.29404924758704648</v>
      </c>
      <c r="H89" s="10">
        <v>73</v>
      </c>
      <c r="I89" s="42">
        <v>98.315293261705634</v>
      </c>
      <c r="J89" s="42">
        <f t="shared" ca="1" si="7"/>
        <v>102.30587874190159</v>
      </c>
      <c r="K89" s="59">
        <f t="shared" ca="1" si="4"/>
        <v>0.29404924758704648</v>
      </c>
      <c r="L89" s="59"/>
    </row>
    <row r="90" spans="2:12" ht="15.55" customHeight="1" x14ac:dyDescent="0.65">
      <c r="B90" s="10">
        <v>74</v>
      </c>
      <c r="C90" s="42">
        <v>102.78522309905713</v>
      </c>
      <c r="D90" s="42">
        <f t="shared" ca="1" si="8"/>
        <v>104.83141829058439</v>
      </c>
      <c r="E90" s="43">
        <f t="shared" ca="1" si="6"/>
        <v>2.6171091495471419</v>
      </c>
      <c r="H90" s="10">
        <v>74</v>
      </c>
      <c r="I90" s="42">
        <v>97.490219949437531</v>
      </c>
      <c r="J90" s="42">
        <f t="shared" ca="1" si="7"/>
        <v>104.69240001725858</v>
      </c>
      <c r="K90" s="59">
        <f t="shared" ca="1" si="4"/>
        <v>2.6171091495471419</v>
      </c>
      <c r="L90" s="59"/>
    </row>
    <row r="91" spans="2:12" ht="15.55" customHeight="1" x14ac:dyDescent="0.65">
      <c r="B91" s="10">
        <v>75</v>
      </c>
      <c r="C91" s="42">
        <v>103.48952886103936</v>
      </c>
      <c r="D91" s="42">
        <f t="shared" ca="1" si="8"/>
        <v>104.48503643516503</v>
      </c>
      <c r="E91" s="43">
        <f t="shared" ca="1" si="6"/>
        <v>0.13675997363906839</v>
      </c>
      <c r="H91" s="10">
        <v>75</v>
      </c>
      <c r="I91" s="42">
        <v>98.320222556582209</v>
      </c>
      <c r="J91" s="42">
        <f t="shared" ca="1" si="7"/>
        <v>104.3599199891718</v>
      </c>
      <c r="K91" s="59">
        <f t="shared" ca="1" si="4"/>
        <v>0.13675997363906839</v>
      </c>
      <c r="L91" s="59"/>
    </row>
    <row r="92" spans="2:12" ht="15.55" customHeight="1" x14ac:dyDescent="0.65">
      <c r="B92" s="10">
        <v>76</v>
      </c>
      <c r="C92" s="42">
        <v>109.12480792301399</v>
      </c>
      <c r="D92" s="42">
        <f t="shared" ca="1" si="8"/>
        <v>106.16439854910794</v>
      </c>
      <c r="E92" s="43">
        <f t="shared" ca="1" si="6"/>
        <v>2.1278657574594133</v>
      </c>
      <c r="H92" s="10">
        <v>76</v>
      </c>
      <c r="I92" s="42">
        <v>98.000264184016743</v>
      </c>
      <c r="J92" s="42">
        <f t="shared" ca="1" si="7"/>
        <v>106.05179374771404</v>
      </c>
      <c r="K92" s="59">
        <f t="shared" ca="1" si="4"/>
        <v>2.1278657574594133</v>
      </c>
      <c r="L92" s="59"/>
    </row>
    <row r="93" spans="2:12" ht="15.55" customHeight="1" x14ac:dyDescent="0.65">
      <c r="B93" s="10">
        <v>77</v>
      </c>
      <c r="C93" s="42">
        <v>108.81154924533301</v>
      </c>
      <c r="D93" s="42">
        <f t="shared" ca="1" si="8"/>
        <v>103.06644774763919</v>
      </c>
      <c r="E93" s="43">
        <f t="shared" ca="1" si="6"/>
        <v>-2.4815109465579619</v>
      </c>
      <c r="H93" s="10">
        <v>77</v>
      </c>
      <c r="I93" s="42">
        <v>106.36366858117735</v>
      </c>
      <c r="J93" s="42">
        <f t="shared" ca="1" si="7"/>
        <v>102.96510342638469</v>
      </c>
      <c r="K93" s="59">
        <f t="shared" ca="1" si="4"/>
        <v>-2.4815109465579619</v>
      </c>
      <c r="L93" s="59"/>
    </row>
    <row r="94" spans="2:12" ht="15.55" customHeight="1" x14ac:dyDescent="0.65">
      <c r="B94" s="10">
        <v>78</v>
      </c>
      <c r="C94" s="42">
        <v>101.08259626033835</v>
      </c>
      <c r="D94" s="42">
        <f t="shared" ca="1" si="8"/>
        <v>97.965932828223202</v>
      </c>
      <c r="E94" s="43">
        <f t="shared" ca="1" si="6"/>
        <v>-4.7938701446520691</v>
      </c>
      <c r="H94" s="10">
        <v>78</v>
      </c>
      <c r="I94" s="42">
        <v>98.804925400614593</v>
      </c>
      <c r="J94" s="42">
        <f t="shared" ca="1" si="7"/>
        <v>97.874722939094141</v>
      </c>
      <c r="K94" s="59">
        <f t="shared" ref="K94:K116" ca="1" si="9">E94</f>
        <v>-4.7938701446520691</v>
      </c>
      <c r="L94" s="59"/>
    </row>
    <row r="95" spans="2:12" ht="15.55" customHeight="1" x14ac:dyDescent="0.65">
      <c r="B95" s="10">
        <v>79</v>
      </c>
      <c r="C95" s="42">
        <v>105.61945000633681</v>
      </c>
      <c r="D95" s="42">
        <f t="shared" ca="1" si="8"/>
        <v>93.308954296449997</v>
      </c>
      <c r="E95" s="43">
        <f t="shared" ca="1" si="6"/>
        <v>-4.860385248950891</v>
      </c>
      <c r="H95" s="10">
        <v>79</v>
      </c>
      <c r="I95" s="42">
        <v>94.325992071833113</v>
      </c>
      <c r="J95" s="42">
        <f t="shared" ca="1" si="7"/>
        <v>93.226865396233833</v>
      </c>
      <c r="K95" s="59">
        <f t="shared" ca="1" si="9"/>
        <v>-4.860385248950891</v>
      </c>
      <c r="L95" s="59"/>
    </row>
    <row r="96" spans="2:12" ht="15.55" customHeight="1" x14ac:dyDescent="0.65">
      <c r="B96" s="10">
        <v>80</v>
      </c>
      <c r="C96" s="42">
        <v>100.9300539823834</v>
      </c>
      <c r="D96" s="42">
        <f t="shared" ca="1" si="8"/>
        <v>97.540921444595995</v>
      </c>
      <c r="E96" s="43">
        <f t="shared" ca="1" si="6"/>
        <v>3.5628625777909977</v>
      </c>
      <c r="H96" s="10">
        <v>80</v>
      </c>
      <c r="I96" s="42">
        <v>96.647954370136773</v>
      </c>
      <c r="J96" s="42">
        <f t="shared" ca="1" si="7"/>
        <v>97.467041434401452</v>
      </c>
      <c r="K96" s="59">
        <f t="shared" ca="1" si="9"/>
        <v>3.5628625777909977</v>
      </c>
      <c r="L96" s="59"/>
    </row>
    <row r="97" spans="2:12" ht="15.55" customHeight="1" x14ac:dyDescent="0.65">
      <c r="B97" s="10">
        <v>81</v>
      </c>
      <c r="C97" s="42">
        <v>95.118980743635305</v>
      </c>
      <c r="D97" s="42">
        <f t="shared" ca="1" si="8"/>
        <v>94.653027866324479</v>
      </c>
      <c r="E97" s="43">
        <f t="shared" ca="1" si="6"/>
        <v>-3.1338014338119202</v>
      </c>
      <c r="H97" s="10">
        <v>81</v>
      </c>
      <c r="I97" s="42">
        <v>98.530157888068416</v>
      </c>
      <c r="J97" s="42">
        <f t="shared" ca="1" si="7"/>
        <v>94.586535857149386</v>
      </c>
      <c r="K97" s="59">
        <f t="shared" ca="1" si="9"/>
        <v>-3.1338014338119202</v>
      </c>
      <c r="L97" s="59"/>
    </row>
    <row r="98" spans="2:12" ht="15.55" customHeight="1" x14ac:dyDescent="0.65">
      <c r="B98" s="10">
        <v>82</v>
      </c>
      <c r="C98" s="42">
        <v>101.18524627141096</v>
      </c>
      <c r="D98" s="42">
        <f t="shared" ca="1" si="8"/>
        <v>98.430392419962075</v>
      </c>
      <c r="E98" s="43">
        <f t="shared" ca="1" si="6"/>
        <v>3.2426673402700446</v>
      </c>
      <c r="H98" s="10">
        <v>82</v>
      </c>
      <c r="I98" s="42">
        <v>90.725530788758959</v>
      </c>
      <c r="J98" s="42">
        <f t="shared" ca="1" si="7"/>
        <v>98.37054961170449</v>
      </c>
      <c r="K98" s="59">
        <f t="shared" ca="1" si="9"/>
        <v>3.2426673402700446</v>
      </c>
      <c r="L98" s="59"/>
    </row>
    <row r="99" spans="2:12" ht="15.55" customHeight="1" x14ac:dyDescent="0.65">
      <c r="B99" s="10">
        <v>83</v>
      </c>
      <c r="C99" s="42">
        <v>110.40437406559454</v>
      </c>
      <c r="D99" s="42">
        <f t="shared" ca="1" si="8"/>
        <v>99.741921061645257</v>
      </c>
      <c r="E99" s="43">
        <f t="shared" ca="1" si="6"/>
        <v>1.1545678836793929</v>
      </c>
      <c r="H99" s="10">
        <v>83</v>
      </c>
      <c r="I99" s="42">
        <v>97.996343528725333</v>
      </c>
      <c r="J99" s="42">
        <f t="shared" ca="1" si="7"/>
        <v>99.688062534213429</v>
      </c>
      <c r="K99" s="59">
        <f t="shared" ca="1" si="9"/>
        <v>1.1545678836793929</v>
      </c>
      <c r="L99" s="59"/>
    </row>
    <row r="100" spans="2:12" ht="15.55" customHeight="1" x14ac:dyDescent="0.65">
      <c r="B100" s="10">
        <v>84</v>
      </c>
      <c r="C100" s="42">
        <v>116.72273496535364</v>
      </c>
      <c r="D100" s="42">
        <f t="shared" ca="1" si="8"/>
        <v>94.389674916829847</v>
      </c>
      <c r="E100" s="43">
        <f t="shared" ca="1" si="6"/>
        <v>-5.3780540386508893</v>
      </c>
      <c r="H100" s="10">
        <v>84</v>
      </c>
      <c r="I100" s="42">
        <v>89.637436034284136</v>
      </c>
      <c r="J100" s="42">
        <f t="shared" ca="1" si="7"/>
        <v>94.341202242141208</v>
      </c>
      <c r="K100" s="59">
        <f t="shared" ca="1" si="9"/>
        <v>-5.3780540386508893</v>
      </c>
      <c r="L100" s="59"/>
    </row>
    <row r="101" spans="2:12" ht="15.55" customHeight="1" x14ac:dyDescent="0.65">
      <c r="B101" s="10">
        <v>85</v>
      </c>
      <c r="C101" s="42">
        <v>110.93653573001681</v>
      </c>
      <c r="D101" s="42">
        <f t="shared" ca="1" si="8"/>
        <v>100.05721416630161</v>
      </c>
      <c r="E101" s="43">
        <f t="shared" ca="1" si="6"/>
        <v>5.1065067411547469</v>
      </c>
      <c r="H101" s="10">
        <v>85</v>
      </c>
      <c r="I101" s="42">
        <v>89.602418310243337</v>
      </c>
      <c r="J101" s="42">
        <f t="shared" ca="1" si="7"/>
        <v>100.01358875908184</v>
      </c>
      <c r="K101" s="59">
        <f t="shared" ca="1" si="9"/>
        <v>5.1065067411547469</v>
      </c>
      <c r="L101" s="59"/>
    </row>
    <row r="102" spans="2:12" ht="15.55" customHeight="1" x14ac:dyDescent="0.65">
      <c r="B102" s="10">
        <v>86</v>
      </c>
      <c r="C102" s="42">
        <v>104.54381324133706</v>
      </c>
      <c r="D102" s="42">
        <f t="shared" ca="1" si="8"/>
        <v>106.37771538136811</v>
      </c>
      <c r="E102" s="43">
        <f t="shared" ca="1" si="6"/>
        <v>6.326222631696651</v>
      </c>
      <c r="H102" s="10">
        <v>86</v>
      </c>
      <c r="I102" s="42">
        <v>95.707112938401423</v>
      </c>
      <c r="J102" s="42">
        <f t="shared" ca="1" si="7"/>
        <v>106.33845251487031</v>
      </c>
      <c r="K102" s="59">
        <f t="shared" ca="1" si="9"/>
        <v>6.326222631696651</v>
      </c>
      <c r="L102" s="59"/>
    </row>
    <row r="103" spans="2:12" ht="15.55" customHeight="1" x14ac:dyDescent="0.65">
      <c r="B103" s="10">
        <v>87</v>
      </c>
      <c r="C103" s="42">
        <v>99.17469741948652</v>
      </c>
      <c r="D103" s="42">
        <f t="shared" ca="1" si="8"/>
        <v>111.96425608831463</v>
      </c>
      <c r="E103" s="43">
        <f t="shared" ca="1" si="6"/>
        <v>6.2243122450833246</v>
      </c>
      <c r="H103" s="10">
        <v>87</v>
      </c>
      <c r="I103" s="42">
        <v>97.300588431029468</v>
      </c>
      <c r="J103" s="42">
        <f t="shared" ca="1" si="7"/>
        <v>111.92891950846661</v>
      </c>
      <c r="K103" s="59">
        <f t="shared" ca="1" si="9"/>
        <v>6.2243122450833246</v>
      </c>
      <c r="L103" s="59"/>
    </row>
    <row r="104" spans="2:12" ht="15.55" customHeight="1" x14ac:dyDescent="0.65">
      <c r="B104" s="10">
        <v>88</v>
      </c>
      <c r="C104" s="42">
        <v>104.77277366152829</v>
      </c>
      <c r="D104" s="42">
        <f t="shared" ca="1" si="8"/>
        <v>118.06142638391414</v>
      </c>
      <c r="E104" s="43">
        <f t="shared" ca="1" si="6"/>
        <v>7.2935959044309762</v>
      </c>
      <c r="H104" s="10">
        <v>88</v>
      </c>
      <c r="I104" s="42">
        <v>106.53996757985074</v>
      </c>
      <c r="J104" s="42">
        <f t="shared" ca="1" si="7"/>
        <v>118.02962346205092</v>
      </c>
      <c r="K104" s="59">
        <f t="shared" ca="1" si="9"/>
        <v>7.2935959044309762</v>
      </c>
      <c r="L104" s="59"/>
    </row>
    <row r="105" spans="2:12" ht="15.55" customHeight="1" x14ac:dyDescent="0.65">
      <c r="B105" s="10">
        <v>89</v>
      </c>
      <c r="C105" s="42">
        <v>104.69695304480183</v>
      </c>
      <c r="D105" s="42">
        <f t="shared" ca="1" si="8"/>
        <v>110.96578610201125</v>
      </c>
      <c r="E105" s="43">
        <f t="shared" ca="1" si="6"/>
        <v>-5.2894976435114849</v>
      </c>
      <c r="H105" s="10">
        <v>89</v>
      </c>
      <c r="I105" s="42">
        <v>107.82266968721046</v>
      </c>
      <c r="J105" s="42">
        <f t="shared" ca="1" si="7"/>
        <v>110.93716347233435</v>
      </c>
      <c r="K105" s="59">
        <f t="shared" ca="1" si="9"/>
        <v>-5.2894976435114849</v>
      </c>
      <c r="L105" s="59"/>
    </row>
    <row r="106" spans="2:12" ht="15.55" customHeight="1" x14ac:dyDescent="0.65">
      <c r="B106" s="10">
        <v>90</v>
      </c>
      <c r="C106" s="42">
        <v>100.2680338165721</v>
      </c>
      <c r="D106" s="42">
        <f t="shared" ca="1" si="8"/>
        <v>109.5659266453677</v>
      </c>
      <c r="E106" s="43">
        <f t="shared" ca="1" si="6"/>
        <v>-0.30328084644243186</v>
      </c>
      <c r="H106" s="10">
        <v>90</v>
      </c>
      <c r="I106" s="42">
        <v>99.955525385350683</v>
      </c>
      <c r="J106" s="42">
        <f t="shared" ca="1" si="7"/>
        <v>109.54016627865848</v>
      </c>
      <c r="K106" s="59">
        <f t="shared" ca="1" si="9"/>
        <v>-0.30328084644243186</v>
      </c>
      <c r="L106" s="59"/>
    </row>
    <row r="107" spans="2:12" ht="15.55" customHeight="1" x14ac:dyDescent="0.65">
      <c r="B107" s="10">
        <v>91</v>
      </c>
      <c r="C107" s="42">
        <v>95.531969176336077</v>
      </c>
      <c r="D107" s="42">
        <f t="shared" ca="1" si="8"/>
        <v>118.35360221608148</v>
      </c>
      <c r="E107" s="43">
        <f t="shared" ca="1" si="6"/>
        <v>9.7442682352505532</v>
      </c>
      <c r="H107" s="10">
        <v>91</v>
      </c>
      <c r="I107" s="42">
        <v>100.6502706813633</v>
      </c>
      <c r="J107" s="42">
        <f t="shared" ca="1" si="7"/>
        <v>118.33041788604319</v>
      </c>
      <c r="K107" s="59">
        <f t="shared" ca="1" si="9"/>
        <v>9.7442682352505532</v>
      </c>
      <c r="L107" s="59"/>
    </row>
    <row r="108" spans="2:12" ht="15.55" customHeight="1" x14ac:dyDescent="0.65">
      <c r="B108" s="10">
        <v>92</v>
      </c>
      <c r="C108" s="42">
        <v>94.660684411552424</v>
      </c>
      <c r="D108" s="42">
        <f t="shared" ca="1" si="8"/>
        <v>123.78262537062866</v>
      </c>
      <c r="E108" s="43">
        <f t="shared" ca="1" si="6"/>
        <v>7.2643833761553296</v>
      </c>
      <c r="H108" s="10">
        <v>92</v>
      </c>
      <c r="I108" s="42">
        <v>99.329118783648866</v>
      </c>
      <c r="J108" s="42">
        <f t="shared" ca="1" si="7"/>
        <v>123.7617594735942</v>
      </c>
      <c r="K108" s="59">
        <f t="shared" ca="1" si="9"/>
        <v>7.2643833761553296</v>
      </c>
      <c r="L108" s="59"/>
    </row>
    <row r="109" spans="2:12" ht="15.55" customHeight="1" x14ac:dyDescent="0.65">
      <c r="B109" s="10">
        <v>93</v>
      </c>
      <c r="C109" s="42">
        <v>89.440008732494093</v>
      </c>
      <c r="D109" s="42">
        <f t="shared" ca="1" si="8"/>
        <v>119.31297985694881</v>
      </c>
      <c r="E109" s="43">
        <f t="shared" ca="1" si="6"/>
        <v>-2.0913829766169783</v>
      </c>
      <c r="H109" s="10">
        <v>93</v>
      </c>
      <c r="I109" s="42">
        <v>103.7844073952766</v>
      </c>
      <c r="J109" s="42">
        <f t="shared" ca="1" si="7"/>
        <v>119.2942005496178</v>
      </c>
      <c r="K109" s="59">
        <f t="shared" ca="1" si="9"/>
        <v>-2.0913829766169783</v>
      </c>
      <c r="L109" s="59"/>
    </row>
    <row r="110" spans="2:12" ht="15.55" customHeight="1" x14ac:dyDescent="0.65">
      <c r="B110" s="10">
        <v>94</v>
      </c>
      <c r="C110" s="42">
        <v>93.099214544087431</v>
      </c>
      <c r="D110" s="42">
        <f t="shared" ca="1" si="8"/>
        <v>111.1084959328045</v>
      </c>
      <c r="E110" s="43">
        <f t="shared" ca="1" si="6"/>
        <v>-6.2731859384494237</v>
      </c>
      <c r="H110" s="10">
        <v>94</v>
      </c>
      <c r="I110" s="42">
        <v>105.41031308716413</v>
      </c>
      <c r="J110" s="42">
        <f t="shared" ca="1" si="7"/>
        <v>111.09159455620659</v>
      </c>
      <c r="K110" s="59">
        <f t="shared" ca="1" si="9"/>
        <v>-6.2731859384494237</v>
      </c>
      <c r="L110" s="59"/>
    </row>
    <row r="111" spans="2:12" ht="15.55" customHeight="1" x14ac:dyDescent="0.65">
      <c r="B111" s="10">
        <v>95</v>
      </c>
      <c r="C111" s="42">
        <v>85.82228866532995</v>
      </c>
      <c r="D111" s="42">
        <f t="shared" ca="1" si="8"/>
        <v>116.05095903677653</v>
      </c>
      <c r="E111" s="43">
        <f t="shared" ca="1" si="6"/>
        <v>6.0533126972524816</v>
      </c>
      <c r="H111" s="10">
        <v>95</v>
      </c>
      <c r="I111" s="42">
        <v>100.96080646584404</v>
      </c>
      <c r="J111" s="42">
        <f t="shared" ca="1" si="7"/>
        <v>116.03574779783841</v>
      </c>
      <c r="K111" s="59">
        <f t="shared" ca="1" si="9"/>
        <v>6.0533126972524816</v>
      </c>
      <c r="L111" s="59"/>
    </row>
    <row r="112" spans="2:12" ht="15.55" customHeight="1" x14ac:dyDescent="0.65">
      <c r="B112" s="10">
        <v>96</v>
      </c>
      <c r="C112" s="42">
        <v>83.255611971809088</v>
      </c>
      <c r="D112" s="42">
        <f t="shared" ca="1" si="8"/>
        <v>105.13464568094963</v>
      </c>
      <c r="E112" s="43">
        <f t="shared" ca="1" si="6"/>
        <v>-9.3112174521492523</v>
      </c>
      <c r="H112" s="10">
        <v>96</v>
      </c>
      <c r="I112" s="42">
        <v>100.3075966313428</v>
      </c>
      <c r="J112" s="42">
        <f t="shared" ca="1" si="7"/>
        <v>105.12095556590532</v>
      </c>
      <c r="K112" s="59">
        <f t="shared" ca="1" si="9"/>
        <v>-9.3112174521492523</v>
      </c>
      <c r="L112" s="59"/>
    </row>
    <row r="113" spans="2:12" ht="15.55" customHeight="1" x14ac:dyDescent="0.65">
      <c r="B113" s="10">
        <v>97</v>
      </c>
      <c r="C113" s="42">
        <v>94.287493232765982</v>
      </c>
      <c r="D113" s="42">
        <f t="shared" ca="1" si="8"/>
        <v>107.52952359783468</v>
      </c>
      <c r="E113" s="43">
        <f t="shared" ca="1" si="6"/>
        <v>2.9083424849800155</v>
      </c>
      <c r="H113" s="10">
        <v>97</v>
      </c>
      <c r="I113" s="42">
        <v>105.65382920512734</v>
      </c>
      <c r="J113" s="42">
        <f t="shared" ca="1" si="7"/>
        <v>107.51720249429481</v>
      </c>
      <c r="K113" s="59">
        <f t="shared" ca="1" si="9"/>
        <v>2.9083424849800155</v>
      </c>
      <c r="L113" s="59"/>
    </row>
    <row r="114" spans="2:12" ht="15.55" customHeight="1" x14ac:dyDescent="0.65">
      <c r="B114" s="10">
        <v>98</v>
      </c>
      <c r="C114" s="42">
        <v>96.574593278217236</v>
      </c>
      <c r="D114" s="42">
        <f t="shared" ca="1" si="8"/>
        <v>102.75491685514497</v>
      </c>
      <c r="E114" s="43">
        <f t="shared" ca="1" si="6"/>
        <v>-4.0216543829062541</v>
      </c>
      <c r="H114" s="10">
        <v>98</v>
      </c>
      <c r="I114" s="42">
        <v>104.64296423812574</v>
      </c>
      <c r="J114" s="42">
        <f t="shared" ca="1" si="7"/>
        <v>102.74382786195908</v>
      </c>
      <c r="K114" s="59">
        <f t="shared" ca="1" si="9"/>
        <v>-4.0216543829062541</v>
      </c>
      <c r="L114" s="59"/>
    </row>
    <row r="115" spans="2:12" ht="15.55" customHeight="1" x14ac:dyDescent="0.65">
      <c r="B115" s="10">
        <v>99</v>
      </c>
      <c r="C115" s="42">
        <v>91.862146854762628</v>
      </c>
      <c r="D115" s="42">
        <f t="shared" ca="1" si="8"/>
        <v>97.993082692432623</v>
      </c>
      <c r="E115" s="43">
        <f t="shared" ca="1" si="6"/>
        <v>-4.4863424771978577</v>
      </c>
      <c r="H115" s="10">
        <v>99</v>
      </c>
      <c r="I115" s="42">
        <v>101.98270068116982</v>
      </c>
      <c r="J115" s="42">
        <f t="shared" ca="1" si="7"/>
        <v>97.983102598565324</v>
      </c>
      <c r="K115" s="59">
        <f t="shared" ca="1" si="9"/>
        <v>-4.4863424771978577</v>
      </c>
      <c r="L115" s="59"/>
    </row>
    <row r="116" spans="2:12" ht="15.55" customHeight="1" x14ac:dyDescent="0.65">
      <c r="B116" s="10">
        <v>100</v>
      </c>
      <c r="C116" s="42">
        <v>89.343836744604076</v>
      </c>
      <c r="D116" s="42">
        <f t="shared" ca="1" si="8"/>
        <v>101.89040083490413</v>
      </c>
      <c r="E116" s="43">
        <f t="shared" ca="1" si="6"/>
        <v>3.6966264117147638</v>
      </c>
      <c r="H116" s="10">
        <v>100</v>
      </c>
      <c r="I116" s="42">
        <v>102.49682278639669</v>
      </c>
      <c r="J116" s="42">
        <f t="shared" ca="1" si="7"/>
        <v>101.88141875042355</v>
      </c>
      <c r="K116" s="59">
        <f t="shared" ca="1" si="9"/>
        <v>3.6966264117147638</v>
      </c>
      <c r="L116" s="59"/>
    </row>
  </sheetData>
  <mergeCells count="1">
    <mergeCell ref="D11:E11"/>
  </mergeCells>
  <phoneticPr fontId="2"/>
  <pageMargins left="0.7" right="0.7" top="0.75" bottom="0.75" header="0.3" footer="0.3"/>
  <pageSetup paperSize="9" scale="95" orientation="portrait" horizontalDpi="4294967293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8E21E-84E6-4175-AB36-4F1EE8A014C7}">
  <dimension ref="A3:S112"/>
  <sheetViews>
    <sheetView workbookViewId="0"/>
  </sheetViews>
  <sheetFormatPr defaultRowHeight="15.55" customHeight="1" x14ac:dyDescent="0.65"/>
  <cols>
    <col min="1" max="1" width="9.140625" style="1"/>
    <col min="2" max="10" width="9.2109375" style="1" bestFit="1" customWidth="1"/>
    <col min="11" max="11" width="9.140625" style="1"/>
    <col min="12" max="16" width="9.2109375" style="1" bestFit="1" customWidth="1"/>
    <col min="17" max="17" width="9.92578125" style="1" bestFit="1" customWidth="1"/>
    <col min="18" max="16384" width="9.140625" style="1"/>
  </cols>
  <sheetData>
    <row r="3" spans="1:19" ht="15.55" customHeight="1" x14ac:dyDescent="0.65">
      <c r="B3" s="1" t="s">
        <v>137</v>
      </c>
      <c r="G3" s="1" t="s">
        <v>137</v>
      </c>
      <c r="L3" s="1" t="s">
        <v>137</v>
      </c>
    </row>
    <row r="5" spans="1:19" ht="15.55" customHeight="1" x14ac:dyDescent="0.65">
      <c r="B5" s="14" t="s">
        <v>15</v>
      </c>
      <c r="C5" s="8">
        <v>0.9</v>
      </c>
      <c r="G5" s="14" t="s">
        <v>15</v>
      </c>
      <c r="H5" s="8">
        <v>0.9</v>
      </c>
      <c r="I5" s="8">
        <v>0.9</v>
      </c>
      <c r="J5" s="8">
        <v>0.9</v>
      </c>
      <c r="L5" s="14" t="s">
        <v>15</v>
      </c>
      <c r="M5" s="8">
        <v>0.8</v>
      </c>
      <c r="N5" s="8">
        <v>0.9</v>
      </c>
      <c r="O5" s="64">
        <v>0.97</v>
      </c>
      <c r="P5" s="41">
        <v>1</v>
      </c>
      <c r="Q5" s="8">
        <v>1.1000000000000001</v>
      </c>
    </row>
    <row r="6" spans="1:19" ht="15.55" customHeight="1" x14ac:dyDescent="0.65">
      <c r="B6" s="14" t="s">
        <v>2</v>
      </c>
      <c r="C6" s="9">
        <v>10</v>
      </c>
      <c r="G6" s="14" t="s">
        <v>2</v>
      </c>
      <c r="H6" s="9">
        <v>0</v>
      </c>
      <c r="I6" s="9">
        <v>10</v>
      </c>
      <c r="J6" s="9">
        <v>20</v>
      </c>
      <c r="L6" s="14" t="s">
        <v>2</v>
      </c>
      <c r="M6" s="9">
        <v>10</v>
      </c>
      <c r="N6" s="9">
        <v>10</v>
      </c>
      <c r="O6" s="9">
        <v>10</v>
      </c>
      <c r="P6" s="9">
        <v>10</v>
      </c>
      <c r="Q6" s="9">
        <v>10</v>
      </c>
    </row>
    <row r="8" spans="1:19" ht="15.55" customHeight="1" x14ac:dyDescent="0.65">
      <c r="B8" s="3" t="s">
        <v>138</v>
      </c>
      <c r="C8" s="4">
        <f>AVERAGE(C12:C112)</f>
        <v>90.198254120855594</v>
      </c>
      <c r="D8" s="4">
        <f>AVERAGE(D12:D112)</f>
        <v>100</v>
      </c>
      <c r="E8" s="4">
        <f>AVERAGE(E12:E112)</f>
        <v>109.90075341327727</v>
      </c>
      <c r="G8" s="3" t="s">
        <v>138</v>
      </c>
      <c r="H8" s="4">
        <f>AVERAGE(H12:H112)</f>
        <v>9.9007534132772417</v>
      </c>
      <c r="I8" s="4">
        <f>AVERAGE(I12:I112)</f>
        <v>100</v>
      </c>
      <c r="J8" s="4">
        <f>AVERAGE(J12:J112)</f>
        <v>190.0992465867229</v>
      </c>
      <c r="L8" s="3" t="s">
        <v>138</v>
      </c>
      <c r="M8" s="4">
        <f>AVERAGE(M12:M112)</f>
        <v>52.475247524349136</v>
      </c>
      <c r="N8" s="4">
        <f>AVERAGE(N12:N112)</f>
        <v>100</v>
      </c>
      <c r="O8" s="4">
        <f>AVERAGE(O12:O112)</f>
        <v>259.87768458540688</v>
      </c>
      <c r="P8" s="4">
        <f>AVERAGE(P12:P112)</f>
        <v>600</v>
      </c>
      <c r="Q8" s="4">
        <f>AVERAGE(Q12:Q112)</f>
        <v>300051.95195652649</v>
      </c>
    </row>
    <row r="9" spans="1:19" ht="15.55" customHeight="1" x14ac:dyDescent="0.65">
      <c r="B9" s="3" t="s">
        <v>139</v>
      </c>
      <c r="C9" s="4">
        <f>STDEV(C12:C112)</f>
        <v>20.464778045858466</v>
      </c>
      <c r="D9" s="4">
        <f>STDEV(D12:D112)</f>
        <v>0</v>
      </c>
      <c r="E9" s="4">
        <f>STDEV(E12:E112)</f>
        <v>20.671492975614832</v>
      </c>
      <c r="G9" s="3" t="s">
        <v>139</v>
      </c>
      <c r="H9" s="4">
        <f>STDEV(H12:H112)</f>
        <v>20.671492975614722</v>
      </c>
      <c r="I9" s="4">
        <f>STDEV(I12:I112)</f>
        <v>0</v>
      </c>
      <c r="J9" s="4">
        <f>STDEV(J12:J112)</f>
        <v>20.67149297561393</v>
      </c>
      <c r="L9" s="3" t="s">
        <v>139</v>
      </c>
      <c r="M9" s="4">
        <f>STDEV(M12:M112)</f>
        <v>7.9533845395892726</v>
      </c>
      <c r="N9" s="4">
        <f>STDEV(N12:N112)</f>
        <v>0</v>
      </c>
      <c r="O9" s="4">
        <f>STDEV(O12:O112)</f>
        <v>61.179802807491214</v>
      </c>
      <c r="P9" s="4">
        <f>STDEV(P12:P112)</f>
        <v>293.00170647967224</v>
      </c>
      <c r="Q9" s="4">
        <f>STDEV(Q12:Q112)</f>
        <v>588807.55649757746</v>
      </c>
    </row>
    <row r="10" spans="1:19" ht="15.55" customHeight="1" x14ac:dyDescent="0.65">
      <c r="B10" s="5"/>
      <c r="C10" s="5"/>
      <c r="D10" s="60"/>
      <c r="E10" s="60"/>
      <c r="G10" s="5"/>
      <c r="H10" s="5"/>
      <c r="I10" s="60"/>
      <c r="J10" s="60"/>
      <c r="L10" s="5"/>
      <c r="M10" s="5"/>
      <c r="N10" s="60"/>
      <c r="O10" s="60"/>
    </row>
    <row r="11" spans="1:19" ht="32.15" customHeight="1" x14ac:dyDescent="0.65">
      <c r="A11" s="53"/>
      <c r="B11" s="6" t="s">
        <v>125</v>
      </c>
      <c r="C11" s="37" t="s">
        <v>128</v>
      </c>
      <c r="D11" s="37" t="s">
        <v>126</v>
      </c>
      <c r="E11" s="37" t="s">
        <v>127</v>
      </c>
      <c r="G11" s="6" t="s">
        <v>125</v>
      </c>
      <c r="H11" s="37" t="s">
        <v>130</v>
      </c>
      <c r="I11" s="37" t="s">
        <v>131</v>
      </c>
      <c r="J11" s="37" t="s">
        <v>129</v>
      </c>
      <c r="L11" s="6" t="s">
        <v>125</v>
      </c>
      <c r="M11" s="37" t="s">
        <v>132</v>
      </c>
      <c r="N11" s="37" t="s">
        <v>133</v>
      </c>
      <c r="O11" s="37" t="s">
        <v>136</v>
      </c>
      <c r="P11" s="37" t="s">
        <v>134</v>
      </c>
      <c r="Q11" s="37" t="s">
        <v>135</v>
      </c>
    </row>
    <row r="12" spans="1:19" ht="15.55" customHeight="1" x14ac:dyDescent="0.65">
      <c r="A12" s="59"/>
      <c r="B12" s="10">
        <v>0</v>
      </c>
      <c r="C12" s="42">
        <v>1</v>
      </c>
      <c r="D12" s="42">
        <v>100</v>
      </c>
      <c r="E12" s="42">
        <v>200</v>
      </c>
      <c r="F12" s="59"/>
      <c r="G12" s="10">
        <v>0</v>
      </c>
      <c r="H12" s="42">
        <v>100</v>
      </c>
      <c r="I12" s="42">
        <v>100</v>
      </c>
      <c r="J12" s="42">
        <v>100</v>
      </c>
      <c r="L12" s="10">
        <v>0</v>
      </c>
      <c r="M12" s="42">
        <v>100</v>
      </c>
      <c r="N12" s="42">
        <v>100</v>
      </c>
      <c r="O12" s="42">
        <v>100</v>
      </c>
      <c r="P12" s="42">
        <v>100</v>
      </c>
      <c r="Q12" s="42">
        <v>100</v>
      </c>
    </row>
    <row r="13" spans="1:19" ht="15.55" customHeight="1" x14ac:dyDescent="0.65">
      <c r="A13" s="59"/>
      <c r="B13" s="10">
        <v>1</v>
      </c>
      <c r="C13" s="42">
        <f>$C$5*C12+$C$6</f>
        <v>10.9</v>
      </c>
      <c r="D13" s="42">
        <f>$C$5*D12+$C$6</f>
        <v>100</v>
      </c>
      <c r="E13" s="42">
        <f>$C$5*E12+$C$6</f>
        <v>190</v>
      </c>
      <c r="F13" s="59"/>
      <c r="G13" s="10">
        <v>1</v>
      </c>
      <c r="H13" s="42">
        <f>$H$5*H12+$H$6</f>
        <v>90</v>
      </c>
      <c r="I13" s="42">
        <f>$I$5*I12+$I$6</f>
        <v>100</v>
      </c>
      <c r="J13" s="42">
        <f>$J$5*J12+$J$6</f>
        <v>110</v>
      </c>
      <c r="K13" s="59"/>
      <c r="L13" s="10">
        <v>1</v>
      </c>
      <c r="M13" s="42">
        <f>$M$5*M12+$M$6</f>
        <v>90</v>
      </c>
      <c r="N13" s="42">
        <f>$N$5*N12+$N$6</f>
        <v>100</v>
      </c>
      <c r="O13" s="42">
        <f>$O$5*O12+$O$6</f>
        <v>107</v>
      </c>
      <c r="P13" s="42">
        <f>$P$5*P12+$P$6</f>
        <v>110</v>
      </c>
      <c r="Q13" s="42">
        <f>$Q$5*Q12+$Q$6</f>
        <v>120.00000000000001</v>
      </c>
    </row>
    <row r="14" spans="1:19" ht="15.55" customHeight="1" x14ac:dyDescent="0.65">
      <c r="A14" s="59"/>
      <c r="B14" s="10">
        <v>2</v>
      </c>
      <c r="C14" s="42">
        <f t="shared" ref="C14:E29" si="0">$C$5*C13+$C$6</f>
        <v>19.810000000000002</v>
      </c>
      <c r="D14" s="42">
        <f t="shared" si="0"/>
        <v>100</v>
      </c>
      <c r="E14" s="42">
        <f t="shared" si="0"/>
        <v>181</v>
      </c>
      <c r="F14" s="59"/>
      <c r="G14" s="10">
        <v>2</v>
      </c>
      <c r="H14" s="42">
        <f t="shared" ref="H14:H77" si="1">$H$5*H13+$H$6</f>
        <v>81</v>
      </c>
      <c r="I14" s="42">
        <f t="shared" ref="I14:I77" si="2">$I$5*I13+$I$6</f>
        <v>100</v>
      </c>
      <c r="J14" s="42">
        <f t="shared" ref="J14:J77" si="3">$J$5*J13+$J$6</f>
        <v>119</v>
      </c>
      <c r="K14" s="59"/>
      <c r="L14" s="10">
        <v>2</v>
      </c>
      <c r="M14" s="42">
        <f t="shared" ref="M14:M77" si="4">$M$5*M13+$M$6</f>
        <v>82</v>
      </c>
      <c r="N14" s="42">
        <f t="shared" ref="N14:N77" si="5">$N$5*N13+$N$6</f>
        <v>100</v>
      </c>
      <c r="O14" s="42">
        <f t="shared" ref="O14:O77" si="6">$O$5*O13+$O$6</f>
        <v>113.78999999999999</v>
      </c>
      <c r="P14" s="42">
        <f t="shared" ref="P14:P77" si="7">$P$5*P13+$P$6</f>
        <v>120</v>
      </c>
      <c r="Q14" s="42">
        <f t="shared" ref="Q14:Q77" si="8">$Q$5*Q13+$Q$6</f>
        <v>142.00000000000003</v>
      </c>
    </row>
    <row r="15" spans="1:19" ht="15.55" customHeight="1" x14ac:dyDescent="0.65">
      <c r="A15" s="59"/>
      <c r="B15" s="10">
        <v>3</v>
      </c>
      <c r="C15" s="42">
        <f t="shared" si="0"/>
        <v>27.829000000000004</v>
      </c>
      <c r="D15" s="42">
        <f t="shared" si="0"/>
        <v>100</v>
      </c>
      <c r="E15" s="42">
        <f t="shared" si="0"/>
        <v>172.9</v>
      </c>
      <c r="F15" s="59"/>
      <c r="G15" s="10">
        <v>3</v>
      </c>
      <c r="H15" s="42">
        <f t="shared" si="1"/>
        <v>72.900000000000006</v>
      </c>
      <c r="I15" s="42">
        <f t="shared" si="2"/>
        <v>100</v>
      </c>
      <c r="J15" s="42">
        <f t="shared" si="3"/>
        <v>127.10000000000001</v>
      </c>
      <c r="K15" s="59"/>
      <c r="L15" s="10">
        <v>3</v>
      </c>
      <c r="M15" s="42">
        <f t="shared" si="4"/>
        <v>75.600000000000009</v>
      </c>
      <c r="N15" s="42">
        <f t="shared" si="5"/>
        <v>100</v>
      </c>
      <c r="O15" s="42">
        <f t="shared" si="6"/>
        <v>120.37629999999999</v>
      </c>
      <c r="P15" s="42">
        <f t="shared" si="7"/>
        <v>130</v>
      </c>
      <c r="Q15" s="42">
        <f t="shared" si="8"/>
        <v>166.20000000000005</v>
      </c>
      <c r="R15" s="59"/>
      <c r="S15" s="59"/>
    </row>
    <row r="16" spans="1:19" ht="15.55" customHeight="1" x14ac:dyDescent="0.65">
      <c r="A16" s="59"/>
      <c r="B16" s="10">
        <v>4</v>
      </c>
      <c r="C16" s="42">
        <f t="shared" si="0"/>
        <v>35.046100000000003</v>
      </c>
      <c r="D16" s="42">
        <f t="shared" si="0"/>
        <v>100</v>
      </c>
      <c r="E16" s="42">
        <f t="shared" si="0"/>
        <v>165.61</v>
      </c>
      <c r="F16" s="59"/>
      <c r="G16" s="10">
        <v>4</v>
      </c>
      <c r="H16" s="42">
        <f t="shared" si="1"/>
        <v>65.610000000000014</v>
      </c>
      <c r="I16" s="42">
        <f t="shared" si="2"/>
        <v>100</v>
      </c>
      <c r="J16" s="42">
        <f t="shared" si="3"/>
        <v>134.39000000000001</v>
      </c>
      <c r="K16" s="59"/>
      <c r="L16" s="10">
        <v>4</v>
      </c>
      <c r="M16" s="42">
        <f t="shared" si="4"/>
        <v>70.480000000000018</v>
      </c>
      <c r="N16" s="42">
        <f t="shared" si="5"/>
        <v>100</v>
      </c>
      <c r="O16" s="42">
        <f t="shared" si="6"/>
        <v>126.76501099999999</v>
      </c>
      <c r="P16" s="42">
        <f t="shared" si="7"/>
        <v>140</v>
      </c>
      <c r="Q16" s="42">
        <f t="shared" si="8"/>
        <v>192.82000000000008</v>
      </c>
      <c r="R16" s="59"/>
      <c r="S16" s="59"/>
    </row>
    <row r="17" spans="1:19" ht="15.55" customHeight="1" x14ac:dyDescent="0.65">
      <c r="A17" s="59"/>
      <c r="B17" s="10">
        <v>5</v>
      </c>
      <c r="C17" s="42">
        <f t="shared" si="0"/>
        <v>41.541490000000003</v>
      </c>
      <c r="D17" s="42">
        <f t="shared" si="0"/>
        <v>100</v>
      </c>
      <c r="E17" s="42">
        <f t="shared" si="0"/>
        <v>159.04900000000001</v>
      </c>
      <c r="F17" s="59"/>
      <c r="G17" s="10">
        <v>5</v>
      </c>
      <c r="H17" s="42">
        <f t="shared" si="1"/>
        <v>59.049000000000014</v>
      </c>
      <c r="I17" s="42">
        <f t="shared" si="2"/>
        <v>100</v>
      </c>
      <c r="J17" s="42">
        <f t="shared" si="3"/>
        <v>140.95100000000002</v>
      </c>
      <c r="K17" s="59"/>
      <c r="L17" s="10">
        <v>5</v>
      </c>
      <c r="M17" s="42">
        <f t="shared" si="4"/>
        <v>66.384000000000015</v>
      </c>
      <c r="N17" s="42">
        <f t="shared" si="5"/>
        <v>100</v>
      </c>
      <c r="O17" s="42">
        <f t="shared" si="6"/>
        <v>132.96206066999997</v>
      </c>
      <c r="P17" s="42">
        <f t="shared" si="7"/>
        <v>150</v>
      </c>
      <c r="Q17" s="42">
        <f t="shared" si="8"/>
        <v>222.10200000000012</v>
      </c>
      <c r="R17" s="59"/>
      <c r="S17" s="59"/>
    </row>
    <row r="18" spans="1:19" ht="15.55" customHeight="1" x14ac:dyDescent="0.65">
      <c r="A18" s="59"/>
      <c r="B18" s="10">
        <v>6</v>
      </c>
      <c r="C18" s="42">
        <f t="shared" si="0"/>
        <v>47.387341000000006</v>
      </c>
      <c r="D18" s="42">
        <f t="shared" si="0"/>
        <v>100</v>
      </c>
      <c r="E18" s="42">
        <f t="shared" si="0"/>
        <v>153.14410000000001</v>
      </c>
      <c r="F18" s="59"/>
      <c r="G18" s="10">
        <v>6</v>
      </c>
      <c r="H18" s="42">
        <f t="shared" si="1"/>
        <v>53.144100000000016</v>
      </c>
      <c r="I18" s="42">
        <f t="shared" si="2"/>
        <v>100</v>
      </c>
      <c r="J18" s="42">
        <f t="shared" si="3"/>
        <v>146.85590000000002</v>
      </c>
      <c r="K18" s="59"/>
      <c r="L18" s="10">
        <v>6</v>
      </c>
      <c r="M18" s="42">
        <f t="shared" si="4"/>
        <v>63.107200000000013</v>
      </c>
      <c r="N18" s="42">
        <f t="shared" si="5"/>
        <v>100</v>
      </c>
      <c r="O18" s="42">
        <f t="shared" si="6"/>
        <v>138.97319884989997</v>
      </c>
      <c r="P18" s="42">
        <f t="shared" si="7"/>
        <v>160</v>
      </c>
      <c r="Q18" s="42">
        <f t="shared" si="8"/>
        <v>254.31220000000016</v>
      </c>
      <c r="R18" s="59"/>
      <c r="S18" s="59"/>
    </row>
    <row r="19" spans="1:19" ht="15.55" customHeight="1" x14ac:dyDescent="0.65">
      <c r="A19" s="59"/>
      <c r="B19" s="10">
        <v>7</v>
      </c>
      <c r="C19" s="42">
        <f t="shared" si="0"/>
        <v>52.648606900000004</v>
      </c>
      <c r="D19" s="42">
        <f t="shared" si="0"/>
        <v>100</v>
      </c>
      <c r="E19" s="42">
        <f t="shared" si="0"/>
        <v>147.82969</v>
      </c>
      <c r="F19" s="59"/>
      <c r="G19" s="10">
        <v>7</v>
      </c>
      <c r="H19" s="42">
        <f t="shared" si="1"/>
        <v>47.829690000000014</v>
      </c>
      <c r="I19" s="42">
        <f t="shared" si="2"/>
        <v>100</v>
      </c>
      <c r="J19" s="42">
        <f t="shared" si="3"/>
        <v>152.17031000000003</v>
      </c>
      <c r="K19" s="59"/>
      <c r="L19" s="10">
        <v>7</v>
      </c>
      <c r="M19" s="42">
        <f t="shared" si="4"/>
        <v>60.485760000000013</v>
      </c>
      <c r="N19" s="42">
        <f t="shared" si="5"/>
        <v>100</v>
      </c>
      <c r="O19" s="42">
        <f t="shared" si="6"/>
        <v>144.80400288440296</v>
      </c>
      <c r="P19" s="42">
        <f t="shared" si="7"/>
        <v>170</v>
      </c>
      <c r="Q19" s="42">
        <f t="shared" si="8"/>
        <v>289.74342000000019</v>
      </c>
      <c r="R19" s="59"/>
      <c r="S19" s="59"/>
    </row>
    <row r="20" spans="1:19" ht="15.55" customHeight="1" x14ac:dyDescent="0.65">
      <c r="A20" s="59"/>
      <c r="B20" s="10">
        <v>8</v>
      </c>
      <c r="C20" s="42">
        <f t="shared" si="0"/>
        <v>57.383746210000005</v>
      </c>
      <c r="D20" s="42">
        <f t="shared" si="0"/>
        <v>100</v>
      </c>
      <c r="E20" s="42">
        <f t="shared" si="0"/>
        <v>143.04672099999999</v>
      </c>
      <c r="F20" s="59"/>
      <c r="G20" s="10">
        <v>8</v>
      </c>
      <c r="H20" s="42">
        <f t="shared" si="1"/>
        <v>43.046721000000012</v>
      </c>
      <c r="I20" s="42">
        <f t="shared" si="2"/>
        <v>100</v>
      </c>
      <c r="J20" s="42">
        <f t="shared" si="3"/>
        <v>156.95327900000004</v>
      </c>
      <c r="K20" s="59"/>
      <c r="L20" s="10">
        <v>8</v>
      </c>
      <c r="M20" s="42">
        <f t="shared" si="4"/>
        <v>58.388608000000012</v>
      </c>
      <c r="N20" s="42">
        <f t="shared" si="5"/>
        <v>100</v>
      </c>
      <c r="O20" s="42">
        <f t="shared" si="6"/>
        <v>150.45988279787088</v>
      </c>
      <c r="P20" s="42">
        <f t="shared" si="7"/>
        <v>180</v>
      </c>
      <c r="Q20" s="42">
        <f t="shared" si="8"/>
        <v>328.71776200000022</v>
      </c>
    </row>
    <row r="21" spans="1:19" ht="15.55" customHeight="1" x14ac:dyDescent="0.65">
      <c r="A21" s="59"/>
      <c r="B21" s="10">
        <v>9</v>
      </c>
      <c r="C21" s="42">
        <f t="shared" si="0"/>
        <v>61.645371589000007</v>
      </c>
      <c r="D21" s="42">
        <f t="shared" si="0"/>
        <v>100</v>
      </c>
      <c r="E21" s="42">
        <f t="shared" si="0"/>
        <v>138.74204889999999</v>
      </c>
      <c r="F21" s="59"/>
      <c r="G21" s="10">
        <v>9</v>
      </c>
      <c r="H21" s="42">
        <f t="shared" si="1"/>
        <v>38.742048900000015</v>
      </c>
      <c r="I21" s="42">
        <f t="shared" si="2"/>
        <v>100</v>
      </c>
      <c r="J21" s="42">
        <f t="shared" si="3"/>
        <v>161.25795110000004</v>
      </c>
      <c r="K21" s="59"/>
      <c r="L21" s="10">
        <v>9</v>
      </c>
      <c r="M21" s="42">
        <f t="shared" si="4"/>
        <v>56.710886400000014</v>
      </c>
      <c r="N21" s="42">
        <f t="shared" si="5"/>
        <v>100</v>
      </c>
      <c r="O21" s="42">
        <f t="shared" si="6"/>
        <v>155.94608631393476</v>
      </c>
      <c r="P21" s="42">
        <f t="shared" si="7"/>
        <v>190</v>
      </c>
      <c r="Q21" s="42">
        <f t="shared" si="8"/>
        <v>371.58953820000028</v>
      </c>
    </row>
    <row r="22" spans="1:19" ht="15.55" customHeight="1" x14ac:dyDescent="0.65">
      <c r="A22" s="43"/>
      <c r="B22" s="10">
        <v>10</v>
      </c>
      <c r="C22" s="42">
        <f t="shared" si="0"/>
        <v>65.480834430100003</v>
      </c>
      <c r="D22" s="42">
        <f t="shared" si="0"/>
        <v>100</v>
      </c>
      <c r="E22" s="42">
        <f t="shared" si="0"/>
        <v>134.86784401</v>
      </c>
      <c r="F22" s="59"/>
      <c r="G22" s="10">
        <v>10</v>
      </c>
      <c r="H22" s="42">
        <f t="shared" si="1"/>
        <v>34.867844010000013</v>
      </c>
      <c r="I22" s="42">
        <f t="shared" si="2"/>
        <v>100</v>
      </c>
      <c r="J22" s="42">
        <f t="shared" si="3"/>
        <v>165.13215599000003</v>
      </c>
      <c r="K22" s="59"/>
      <c r="L22" s="10">
        <v>10</v>
      </c>
      <c r="M22" s="42">
        <f t="shared" si="4"/>
        <v>55.368709120000013</v>
      </c>
      <c r="N22" s="42">
        <f t="shared" si="5"/>
        <v>100</v>
      </c>
      <c r="O22" s="42">
        <f t="shared" si="6"/>
        <v>161.26770372451671</v>
      </c>
      <c r="P22" s="42">
        <f t="shared" si="7"/>
        <v>200</v>
      </c>
      <c r="Q22" s="42">
        <f t="shared" si="8"/>
        <v>418.74849202000036</v>
      </c>
    </row>
    <row r="23" spans="1:19" ht="15.55" customHeight="1" x14ac:dyDescent="0.65">
      <c r="A23" s="43"/>
      <c r="B23" s="10">
        <v>11</v>
      </c>
      <c r="C23" s="42">
        <f t="shared" si="0"/>
        <v>68.932750987090003</v>
      </c>
      <c r="D23" s="42">
        <f t="shared" si="0"/>
        <v>100</v>
      </c>
      <c r="E23" s="42">
        <f t="shared" si="0"/>
        <v>131.381059609</v>
      </c>
      <c r="F23" s="59"/>
      <c r="G23" s="10">
        <v>11</v>
      </c>
      <c r="H23" s="42">
        <f t="shared" si="1"/>
        <v>31.381059609000012</v>
      </c>
      <c r="I23" s="42">
        <f t="shared" si="2"/>
        <v>100</v>
      </c>
      <c r="J23" s="42">
        <f t="shared" si="3"/>
        <v>168.61894039100002</v>
      </c>
      <c r="K23" s="59"/>
      <c r="L23" s="10">
        <v>11</v>
      </c>
      <c r="M23" s="42">
        <f t="shared" si="4"/>
        <v>54.29496729600001</v>
      </c>
      <c r="N23" s="42">
        <f t="shared" si="5"/>
        <v>100</v>
      </c>
      <c r="O23" s="42">
        <f t="shared" si="6"/>
        <v>166.42967261278119</v>
      </c>
      <c r="P23" s="42">
        <f t="shared" si="7"/>
        <v>210</v>
      </c>
      <c r="Q23" s="42">
        <f t="shared" si="8"/>
        <v>470.62334122200042</v>
      </c>
    </row>
    <row r="24" spans="1:19" ht="15.55" customHeight="1" x14ac:dyDescent="0.65">
      <c r="A24" s="43"/>
      <c r="B24" s="10">
        <v>12</v>
      </c>
      <c r="C24" s="42">
        <f t="shared" si="0"/>
        <v>72.039475888381006</v>
      </c>
      <c r="D24" s="42">
        <f t="shared" si="0"/>
        <v>100</v>
      </c>
      <c r="E24" s="42">
        <f t="shared" si="0"/>
        <v>128.24295364810001</v>
      </c>
      <c r="F24" s="59"/>
      <c r="G24" s="10">
        <v>12</v>
      </c>
      <c r="H24" s="42">
        <f t="shared" si="1"/>
        <v>28.242953648100013</v>
      </c>
      <c r="I24" s="42">
        <f t="shared" si="2"/>
        <v>100</v>
      </c>
      <c r="J24" s="42">
        <f t="shared" si="3"/>
        <v>171.75704635190002</v>
      </c>
      <c r="K24" s="59"/>
      <c r="L24" s="10">
        <v>12</v>
      </c>
      <c r="M24" s="42">
        <f t="shared" si="4"/>
        <v>53.435973836800009</v>
      </c>
      <c r="N24" s="42">
        <f t="shared" si="5"/>
        <v>100</v>
      </c>
      <c r="O24" s="42">
        <f t="shared" si="6"/>
        <v>171.43678243439774</v>
      </c>
      <c r="P24" s="42">
        <f t="shared" si="7"/>
        <v>220</v>
      </c>
      <c r="Q24" s="42">
        <f t="shared" si="8"/>
        <v>527.68567534420049</v>
      </c>
    </row>
    <row r="25" spans="1:19" ht="15.55" customHeight="1" x14ac:dyDescent="0.65">
      <c r="A25" s="43"/>
      <c r="B25" s="10">
        <v>13</v>
      </c>
      <c r="C25" s="42">
        <f t="shared" si="0"/>
        <v>74.835528299542901</v>
      </c>
      <c r="D25" s="42">
        <f t="shared" si="0"/>
        <v>100</v>
      </c>
      <c r="E25" s="42">
        <f t="shared" si="0"/>
        <v>125.41865828329001</v>
      </c>
      <c r="F25" s="59"/>
      <c r="G25" s="10">
        <v>13</v>
      </c>
      <c r="H25" s="42">
        <f t="shared" si="1"/>
        <v>25.418658283290011</v>
      </c>
      <c r="I25" s="42">
        <f t="shared" si="2"/>
        <v>100</v>
      </c>
      <c r="J25" s="42">
        <f t="shared" si="3"/>
        <v>174.58134171671003</v>
      </c>
      <c r="K25" s="59"/>
      <c r="L25" s="10">
        <v>13</v>
      </c>
      <c r="M25" s="42">
        <f t="shared" si="4"/>
        <v>52.748779069440012</v>
      </c>
      <c r="N25" s="42">
        <f t="shared" si="5"/>
        <v>100</v>
      </c>
      <c r="O25" s="42">
        <f t="shared" si="6"/>
        <v>176.2936789613658</v>
      </c>
      <c r="P25" s="42">
        <f t="shared" si="7"/>
        <v>230</v>
      </c>
      <c r="Q25" s="42">
        <f t="shared" si="8"/>
        <v>590.45424287862056</v>
      </c>
    </row>
    <row r="26" spans="1:19" ht="15.55" customHeight="1" x14ac:dyDescent="0.65">
      <c r="A26" s="59"/>
      <c r="B26" s="10">
        <v>14</v>
      </c>
      <c r="C26" s="42">
        <f t="shared" si="0"/>
        <v>77.351975469588609</v>
      </c>
      <c r="D26" s="42">
        <f t="shared" si="0"/>
        <v>100</v>
      </c>
      <c r="E26" s="42">
        <f t="shared" si="0"/>
        <v>122.87679245496102</v>
      </c>
      <c r="F26" s="59"/>
      <c r="G26" s="10">
        <v>14</v>
      </c>
      <c r="H26" s="42">
        <f t="shared" si="1"/>
        <v>22.876792454961009</v>
      </c>
      <c r="I26" s="42">
        <f t="shared" si="2"/>
        <v>100</v>
      </c>
      <c r="J26" s="42">
        <f t="shared" si="3"/>
        <v>177.12320754503904</v>
      </c>
      <c r="K26" s="59"/>
      <c r="L26" s="10">
        <v>14</v>
      </c>
      <c r="M26" s="42">
        <f t="shared" si="4"/>
        <v>52.199023255552014</v>
      </c>
      <c r="N26" s="42">
        <f t="shared" si="5"/>
        <v>100</v>
      </c>
      <c r="O26" s="42">
        <f t="shared" si="6"/>
        <v>181.00486859252482</v>
      </c>
      <c r="P26" s="42">
        <f t="shared" si="7"/>
        <v>240</v>
      </c>
      <c r="Q26" s="42">
        <f t="shared" si="8"/>
        <v>659.49966716648271</v>
      </c>
    </row>
    <row r="27" spans="1:19" ht="15.55" customHeight="1" x14ac:dyDescent="0.65">
      <c r="A27" s="59"/>
      <c r="B27" s="10">
        <v>15</v>
      </c>
      <c r="C27" s="42">
        <f t="shared" si="0"/>
        <v>79.616777922629751</v>
      </c>
      <c r="D27" s="42">
        <f t="shared" si="0"/>
        <v>100</v>
      </c>
      <c r="E27" s="42">
        <f t="shared" si="0"/>
        <v>120.58911320946493</v>
      </c>
      <c r="F27" s="59"/>
      <c r="G27" s="10">
        <v>15</v>
      </c>
      <c r="H27" s="42">
        <f t="shared" si="1"/>
        <v>20.589113209464909</v>
      </c>
      <c r="I27" s="42">
        <f t="shared" si="2"/>
        <v>100</v>
      </c>
      <c r="J27" s="42">
        <f t="shared" si="3"/>
        <v>179.41088679053513</v>
      </c>
      <c r="K27" s="59"/>
      <c r="L27" s="10">
        <v>15</v>
      </c>
      <c r="M27" s="42">
        <f t="shared" si="4"/>
        <v>51.759218604441614</v>
      </c>
      <c r="N27" s="42">
        <f t="shared" si="5"/>
        <v>100</v>
      </c>
      <c r="O27" s="42">
        <f t="shared" si="6"/>
        <v>185.57472253474907</v>
      </c>
      <c r="P27" s="42">
        <f t="shared" si="7"/>
        <v>250</v>
      </c>
      <c r="Q27" s="42">
        <f t="shared" si="8"/>
        <v>735.44963388313101</v>
      </c>
    </row>
    <row r="28" spans="1:19" ht="15.55" customHeight="1" x14ac:dyDescent="0.65">
      <c r="A28" s="59"/>
      <c r="B28" s="10">
        <v>16</v>
      </c>
      <c r="C28" s="42">
        <f t="shared" si="0"/>
        <v>81.655100130366776</v>
      </c>
      <c r="D28" s="42">
        <f t="shared" si="0"/>
        <v>100</v>
      </c>
      <c r="E28" s="42">
        <f t="shared" si="0"/>
        <v>118.53020188851843</v>
      </c>
      <c r="F28" s="59"/>
      <c r="G28" s="10">
        <v>16</v>
      </c>
      <c r="H28" s="42">
        <f t="shared" si="1"/>
        <v>18.53020188851842</v>
      </c>
      <c r="I28" s="42">
        <f t="shared" si="2"/>
        <v>100</v>
      </c>
      <c r="J28" s="42">
        <f t="shared" si="3"/>
        <v>181.46979811148162</v>
      </c>
      <c r="K28" s="59"/>
      <c r="L28" s="10">
        <v>16</v>
      </c>
      <c r="M28" s="42">
        <f t="shared" si="4"/>
        <v>51.407374883553295</v>
      </c>
      <c r="N28" s="42">
        <f t="shared" si="5"/>
        <v>100</v>
      </c>
      <c r="O28" s="42">
        <f t="shared" si="6"/>
        <v>190.0074808587066</v>
      </c>
      <c r="P28" s="42">
        <f t="shared" si="7"/>
        <v>260</v>
      </c>
      <c r="Q28" s="42">
        <f t="shared" si="8"/>
        <v>818.99459727144415</v>
      </c>
    </row>
    <row r="29" spans="1:19" ht="15.55" customHeight="1" x14ac:dyDescent="0.65">
      <c r="A29" s="59"/>
      <c r="B29" s="10">
        <v>17</v>
      </c>
      <c r="C29" s="42">
        <f t="shared" si="0"/>
        <v>83.489590117330096</v>
      </c>
      <c r="D29" s="42">
        <f t="shared" si="0"/>
        <v>100</v>
      </c>
      <c r="E29" s="42">
        <f t="shared" si="0"/>
        <v>116.67718169966659</v>
      </c>
      <c r="F29" s="59"/>
      <c r="G29" s="10">
        <v>17</v>
      </c>
      <c r="H29" s="42">
        <f t="shared" si="1"/>
        <v>16.67718169966658</v>
      </c>
      <c r="I29" s="42">
        <f t="shared" si="2"/>
        <v>100</v>
      </c>
      <c r="J29" s="42">
        <f t="shared" si="3"/>
        <v>183.32281830033347</v>
      </c>
      <c r="K29" s="59"/>
      <c r="L29" s="10">
        <v>17</v>
      </c>
      <c r="M29" s="42">
        <f t="shared" si="4"/>
        <v>51.125899906842641</v>
      </c>
      <c r="N29" s="42">
        <f t="shared" si="5"/>
        <v>100</v>
      </c>
      <c r="O29" s="42">
        <f t="shared" si="6"/>
        <v>194.30725643294539</v>
      </c>
      <c r="P29" s="42">
        <f t="shared" si="7"/>
        <v>270</v>
      </c>
      <c r="Q29" s="42">
        <f t="shared" si="8"/>
        <v>910.89405699858867</v>
      </c>
    </row>
    <row r="30" spans="1:19" ht="15.55" customHeight="1" x14ac:dyDescent="0.65">
      <c r="A30" s="59"/>
      <c r="B30" s="10">
        <v>18</v>
      </c>
      <c r="C30" s="42">
        <f t="shared" ref="C30:E45" si="9">$C$5*C29+$C$6</f>
        <v>85.140631105597095</v>
      </c>
      <c r="D30" s="42">
        <f t="shared" si="9"/>
        <v>100</v>
      </c>
      <c r="E30" s="42">
        <f t="shared" si="9"/>
        <v>115.00946352969993</v>
      </c>
      <c r="F30" s="59"/>
      <c r="G30" s="10">
        <v>18</v>
      </c>
      <c r="H30" s="42">
        <f t="shared" si="1"/>
        <v>15.009463529699921</v>
      </c>
      <c r="I30" s="42">
        <f t="shared" si="2"/>
        <v>100</v>
      </c>
      <c r="J30" s="42">
        <f t="shared" si="3"/>
        <v>184.99053647030013</v>
      </c>
      <c r="K30" s="59"/>
      <c r="L30" s="10">
        <v>18</v>
      </c>
      <c r="M30" s="42">
        <f t="shared" si="4"/>
        <v>50.900719925474114</v>
      </c>
      <c r="N30" s="42">
        <f t="shared" si="5"/>
        <v>100</v>
      </c>
      <c r="O30" s="42">
        <f t="shared" si="6"/>
        <v>198.47803873995701</v>
      </c>
      <c r="P30" s="42">
        <f t="shared" si="7"/>
        <v>280</v>
      </c>
      <c r="Q30" s="42">
        <f t="shared" si="8"/>
        <v>1011.9834626984476</v>
      </c>
    </row>
    <row r="31" spans="1:19" ht="15.55" customHeight="1" x14ac:dyDescent="0.65">
      <c r="A31" s="59"/>
      <c r="B31" s="10">
        <v>19</v>
      </c>
      <c r="C31" s="42">
        <f t="shared" si="9"/>
        <v>86.626567995037391</v>
      </c>
      <c r="D31" s="42">
        <f t="shared" si="9"/>
        <v>100</v>
      </c>
      <c r="E31" s="42">
        <f t="shared" si="9"/>
        <v>113.50851717672994</v>
      </c>
      <c r="F31" s="59"/>
      <c r="G31" s="10">
        <v>19</v>
      </c>
      <c r="H31" s="42">
        <f t="shared" si="1"/>
        <v>13.50851717672993</v>
      </c>
      <c r="I31" s="42">
        <f t="shared" si="2"/>
        <v>100</v>
      </c>
      <c r="J31" s="42">
        <f t="shared" si="3"/>
        <v>186.49148282327013</v>
      </c>
      <c r="K31" s="59"/>
      <c r="L31" s="10">
        <v>19</v>
      </c>
      <c r="M31" s="42">
        <f t="shared" si="4"/>
        <v>50.720575940379291</v>
      </c>
      <c r="N31" s="42">
        <f t="shared" si="5"/>
        <v>100</v>
      </c>
      <c r="O31" s="42">
        <f t="shared" si="6"/>
        <v>202.5236975777583</v>
      </c>
      <c r="P31" s="42">
        <f t="shared" si="7"/>
        <v>290</v>
      </c>
      <c r="Q31" s="42">
        <f t="shared" si="8"/>
        <v>1123.1818089682924</v>
      </c>
    </row>
    <row r="32" spans="1:19" ht="15.55" customHeight="1" x14ac:dyDescent="0.65">
      <c r="A32" s="59"/>
      <c r="B32" s="10">
        <v>20</v>
      </c>
      <c r="C32" s="42">
        <f t="shared" si="9"/>
        <v>87.963911195533655</v>
      </c>
      <c r="D32" s="42">
        <f t="shared" si="9"/>
        <v>100</v>
      </c>
      <c r="E32" s="42">
        <f t="shared" si="9"/>
        <v>112.15766545905694</v>
      </c>
      <c r="F32" s="59"/>
      <c r="G32" s="10">
        <v>20</v>
      </c>
      <c r="H32" s="42">
        <f t="shared" si="1"/>
        <v>12.157665459056936</v>
      </c>
      <c r="I32" s="42">
        <f t="shared" si="2"/>
        <v>100</v>
      </c>
      <c r="J32" s="42">
        <f t="shared" si="3"/>
        <v>187.84233454094311</v>
      </c>
      <c r="K32" s="59"/>
      <c r="L32" s="10">
        <v>20</v>
      </c>
      <c r="M32" s="42">
        <f t="shared" si="4"/>
        <v>50.576460752303433</v>
      </c>
      <c r="N32" s="42">
        <f t="shared" si="5"/>
        <v>100</v>
      </c>
      <c r="O32" s="42">
        <f t="shared" si="6"/>
        <v>206.44798665042555</v>
      </c>
      <c r="P32" s="42">
        <f t="shared" si="7"/>
        <v>300</v>
      </c>
      <c r="Q32" s="42">
        <f t="shared" si="8"/>
        <v>1245.4999898651217</v>
      </c>
    </row>
    <row r="33" spans="1:17" ht="15.55" customHeight="1" x14ac:dyDescent="0.65">
      <c r="B33" s="10">
        <v>21</v>
      </c>
      <c r="C33" s="42">
        <f t="shared" si="9"/>
        <v>89.167520075980292</v>
      </c>
      <c r="D33" s="42">
        <f t="shared" si="9"/>
        <v>100</v>
      </c>
      <c r="E33" s="42">
        <f t="shared" si="9"/>
        <v>110.94189891315125</v>
      </c>
      <c r="F33" s="59"/>
      <c r="G33" s="10">
        <v>21</v>
      </c>
      <c r="H33" s="42">
        <f t="shared" si="1"/>
        <v>10.941898913151244</v>
      </c>
      <c r="I33" s="42">
        <f t="shared" si="2"/>
        <v>100</v>
      </c>
      <c r="J33" s="42">
        <f t="shared" si="3"/>
        <v>189.05810108684881</v>
      </c>
      <c r="K33" s="59"/>
      <c r="L33" s="10">
        <v>21</v>
      </c>
      <c r="M33" s="42">
        <f t="shared" si="4"/>
        <v>50.461168601842751</v>
      </c>
      <c r="N33" s="42">
        <f t="shared" si="5"/>
        <v>100</v>
      </c>
      <c r="O33" s="42">
        <f t="shared" si="6"/>
        <v>210.25454705091278</v>
      </c>
      <c r="P33" s="42">
        <f t="shared" si="7"/>
        <v>310</v>
      </c>
      <c r="Q33" s="42">
        <f t="shared" si="8"/>
        <v>1380.049988851634</v>
      </c>
    </row>
    <row r="34" spans="1:17" ht="15.55" customHeight="1" x14ac:dyDescent="0.65">
      <c r="A34" s="59"/>
      <c r="B34" s="10">
        <v>22</v>
      </c>
      <c r="C34" s="42">
        <f t="shared" si="9"/>
        <v>90.250768068382271</v>
      </c>
      <c r="D34" s="42">
        <f t="shared" si="9"/>
        <v>100</v>
      </c>
      <c r="E34" s="42">
        <f t="shared" si="9"/>
        <v>109.84770902183612</v>
      </c>
      <c r="F34" s="59"/>
      <c r="G34" s="10">
        <v>22</v>
      </c>
      <c r="H34" s="42">
        <f t="shared" si="1"/>
        <v>9.8477090218361187</v>
      </c>
      <c r="I34" s="42">
        <f t="shared" si="2"/>
        <v>100</v>
      </c>
      <c r="J34" s="42">
        <f t="shared" si="3"/>
        <v>190.15229097816393</v>
      </c>
      <c r="K34" s="59"/>
      <c r="L34" s="10">
        <v>22</v>
      </c>
      <c r="M34" s="42">
        <f t="shared" si="4"/>
        <v>50.368934881474203</v>
      </c>
      <c r="N34" s="42">
        <f t="shared" si="5"/>
        <v>100</v>
      </c>
      <c r="O34" s="42">
        <f t="shared" si="6"/>
        <v>213.94691063938538</v>
      </c>
      <c r="P34" s="42">
        <f t="shared" si="7"/>
        <v>320</v>
      </c>
      <c r="Q34" s="42">
        <f t="shared" si="8"/>
        <v>1528.0549877367976</v>
      </c>
    </row>
    <row r="35" spans="1:17" ht="15.55" customHeight="1" x14ac:dyDescent="0.65">
      <c r="A35" s="59"/>
      <c r="B35" s="10">
        <v>23</v>
      </c>
      <c r="C35" s="42">
        <f t="shared" si="9"/>
        <v>91.225691261544043</v>
      </c>
      <c r="D35" s="42">
        <f t="shared" si="9"/>
        <v>100</v>
      </c>
      <c r="E35" s="42">
        <f t="shared" si="9"/>
        <v>108.86293811965251</v>
      </c>
      <c r="F35" s="59"/>
      <c r="G35" s="10">
        <v>23</v>
      </c>
      <c r="H35" s="42">
        <f t="shared" si="1"/>
        <v>8.8629381196525063</v>
      </c>
      <c r="I35" s="42">
        <f t="shared" si="2"/>
        <v>100</v>
      </c>
      <c r="J35" s="42">
        <f t="shared" si="3"/>
        <v>191.13706188034755</v>
      </c>
      <c r="K35" s="59"/>
      <c r="L35" s="10">
        <v>23</v>
      </c>
      <c r="M35" s="42">
        <f t="shared" si="4"/>
        <v>50.295147905179363</v>
      </c>
      <c r="N35" s="42">
        <f t="shared" si="5"/>
        <v>100</v>
      </c>
      <c r="O35" s="42">
        <f t="shared" si="6"/>
        <v>217.52850332020381</v>
      </c>
      <c r="P35" s="42">
        <f t="shared" si="7"/>
        <v>330</v>
      </c>
      <c r="Q35" s="42">
        <f t="shared" si="8"/>
        <v>1690.8604865104774</v>
      </c>
    </row>
    <row r="36" spans="1:17" ht="15.55" customHeight="1" x14ac:dyDescent="0.65">
      <c r="A36" s="59"/>
      <c r="B36" s="10">
        <v>24</v>
      </c>
      <c r="C36" s="42">
        <f t="shared" si="9"/>
        <v>92.10312213538964</v>
      </c>
      <c r="D36" s="42">
        <f t="shared" si="9"/>
        <v>100</v>
      </c>
      <c r="E36" s="42">
        <f t="shared" si="9"/>
        <v>107.97664430768727</v>
      </c>
      <c r="F36" s="59"/>
      <c r="G36" s="10">
        <v>24</v>
      </c>
      <c r="H36" s="42">
        <f t="shared" si="1"/>
        <v>7.9766443076872555</v>
      </c>
      <c r="I36" s="42">
        <f t="shared" si="2"/>
        <v>100</v>
      </c>
      <c r="J36" s="42">
        <f t="shared" si="3"/>
        <v>192.0233556923128</v>
      </c>
      <c r="K36" s="59"/>
      <c r="L36" s="10">
        <v>24</v>
      </c>
      <c r="M36" s="42">
        <f t="shared" si="4"/>
        <v>50.23611832414349</v>
      </c>
      <c r="N36" s="42">
        <f t="shared" si="5"/>
        <v>100</v>
      </c>
      <c r="O36" s="42">
        <f t="shared" si="6"/>
        <v>221.00264822059768</v>
      </c>
      <c r="P36" s="42">
        <f t="shared" si="7"/>
        <v>340</v>
      </c>
      <c r="Q36" s="42">
        <f t="shared" si="8"/>
        <v>1869.9465351615252</v>
      </c>
    </row>
    <row r="37" spans="1:17" ht="15.55" customHeight="1" x14ac:dyDescent="0.65">
      <c r="A37" s="59"/>
      <c r="B37" s="10">
        <v>25</v>
      </c>
      <c r="C37" s="42">
        <f t="shared" si="9"/>
        <v>92.892809921850684</v>
      </c>
      <c r="D37" s="42">
        <f t="shared" si="9"/>
        <v>100</v>
      </c>
      <c r="E37" s="42">
        <f t="shared" si="9"/>
        <v>107.17897987691855</v>
      </c>
      <c r="F37" s="59"/>
      <c r="G37" s="10">
        <v>25</v>
      </c>
      <c r="H37" s="42">
        <f t="shared" si="1"/>
        <v>7.1789798769185298</v>
      </c>
      <c r="I37" s="42">
        <f t="shared" si="2"/>
        <v>100</v>
      </c>
      <c r="J37" s="42">
        <f t="shared" si="3"/>
        <v>192.82102012308152</v>
      </c>
      <c r="K37" s="59"/>
      <c r="L37" s="10">
        <v>25</v>
      </c>
      <c r="M37" s="42">
        <f t="shared" si="4"/>
        <v>50.188894659314798</v>
      </c>
      <c r="N37" s="42">
        <f t="shared" si="5"/>
        <v>100</v>
      </c>
      <c r="O37" s="42">
        <f t="shared" si="6"/>
        <v>224.37256877397974</v>
      </c>
      <c r="P37" s="42">
        <f t="shared" si="7"/>
        <v>350</v>
      </c>
      <c r="Q37" s="42">
        <f t="shared" si="8"/>
        <v>2066.9411886776779</v>
      </c>
    </row>
    <row r="38" spans="1:17" ht="15.55" customHeight="1" x14ac:dyDescent="0.65">
      <c r="A38" s="59"/>
      <c r="B38" s="10">
        <v>26</v>
      </c>
      <c r="C38" s="42">
        <f t="shared" si="9"/>
        <v>93.603528929665615</v>
      </c>
      <c r="D38" s="42">
        <f t="shared" si="9"/>
        <v>100</v>
      </c>
      <c r="E38" s="42">
        <f t="shared" si="9"/>
        <v>106.46108188922669</v>
      </c>
      <c r="F38" s="59"/>
      <c r="G38" s="10">
        <v>26</v>
      </c>
      <c r="H38" s="42">
        <f t="shared" si="1"/>
        <v>6.4610818892266773</v>
      </c>
      <c r="I38" s="42">
        <f t="shared" si="2"/>
        <v>100</v>
      </c>
      <c r="J38" s="42">
        <f t="shared" si="3"/>
        <v>193.53891811077338</v>
      </c>
      <c r="K38" s="59"/>
      <c r="L38" s="10">
        <v>26</v>
      </c>
      <c r="M38" s="42">
        <f t="shared" si="4"/>
        <v>50.151115727451838</v>
      </c>
      <c r="N38" s="42">
        <f t="shared" si="5"/>
        <v>100</v>
      </c>
      <c r="O38" s="42">
        <f t="shared" si="6"/>
        <v>227.64139171076033</v>
      </c>
      <c r="P38" s="42">
        <f t="shared" si="7"/>
        <v>360</v>
      </c>
      <c r="Q38" s="42">
        <f t="shared" si="8"/>
        <v>2283.6353075454458</v>
      </c>
    </row>
    <row r="39" spans="1:17" ht="15.55" customHeight="1" x14ac:dyDescent="0.65">
      <c r="A39" s="59"/>
      <c r="B39" s="10">
        <v>27</v>
      </c>
      <c r="C39" s="42">
        <f t="shared" si="9"/>
        <v>94.243176036699055</v>
      </c>
      <c r="D39" s="42">
        <f t="shared" si="9"/>
        <v>100</v>
      </c>
      <c r="E39" s="42">
        <f t="shared" si="9"/>
        <v>105.81497370030402</v>
      </c>
      <c r="F39" s="59"/>
      <c r="G39" s="10">
        <v>27</v>
      </c>
      <c r="H39" s="42">
        <f t="shared" si="1"/>
        <v>5.8149737003040096</v>
      </c>
      <c r="I39" s="42">
        <f t="shared" si="2"/>
        <v>100</v>
      </c>
      <c r="J39" s="42">
        <f t="shared" si="3"/>
        <v>194.18502629969603</v>
      </c>
      <c r="K39" s="59"/>
      <c r="L39" s="10">
        <v>27</v>
      </c>
      <c r="M39" s="42">
        <f t="shared" si="4"/>
        <v>50.120892581961471</v>
      </c>
      <c r="N39" s="42">
        <f t="shared" si="5"/>
        <v>100</v>
      </c>
      <c r="O39" s="42">
        <f t="shared" si="6"/>
        <v>230.81214995943751</v>
      </c>
      <c r="P39" s="42">
        <f t="shared" si="7"/>
        <v>370</v>
      </c>
      <c r="Q39" s="42">
        <f t="shared" si="8"/>
        <v>2521.9988382999904</v>
      </c>
    </row>
    <row r="40" spans="1:17" ht="15.55" customHeight="1" x14ac:dyDescent="0.65">
      <c r="A40" s="59"/>
      <c r="B40" s="10">
        <v>28</v>
      </c>
      <c r="C40" s="42">
        <f t="shared" si="9"/>
        <v>94.818858433029149</v>
      </c>
      <c r="D40" s="42">
        <f t="shared" si="9"/>
        <v>100</v>
      </c>
      <c r="E40" s="42">
        <f t="shared" si="9"/>
        <v>105.23347633027362</v>
      </c>
      <c r="F40" s="59"/>
      <c r="G40" s="10">
        <v>28</v>
      </c>
      <c r="H40" s="42">
        <f t="shared" si="1"/>
        <v>5.2334763302736089</v>
      </c>
      <c r="I40" s="42">
        <f t="shared" si="2"/>
        <v>100</v>
      </c>
      <c r="J40" s="42">
        <f t="shared" si="3"/>
        <v>194.76652366972644</v>
      </c>
      <c r="K40" s="59"/>
      <c r="L40" s="10">
        <v>28</v>
      </c>
      <c r="M40" s="42">
        <f t="shared" si="4"/>
        <v>50.096714065569181</v>
      </c>
      <c r="N40" s="42">
        <f t="shared" si="5"/>
        <v>100</v>
      </c>
      <c r="O40" s="42">
        <f t="shared" si="6"/>
        <v>233.88778546065438</v>
      </c>
      <c r="P40" s="42">
        <f t="shared" si="7"/>
        <v>380</v>
      </c>
      <c r="Q40" s="42">
        <f t="shared" si="8"/>
        <v>2784.1987221299896</v>
      </c>
    </row>
    <row r="41" spans="1:17" ht="15.55" customHeight="1" x14ac:dyDescent="0.65">
      <c r="A41" s="59"/>
      <c r="B41" s="10">
        <v>29</v>
      </c>
      <c r="C41" s="42">
        <f t="shared" si="9"/>
        <v>95.33697258972623</v>
      </c>
      <c r="D41" s="42">
        <f t="shared" si="9"/>
        <v>100</v>
      </c>
      <c r="E41" s="42">
        <f t="shared" si="9"/>
        <v>104.71012869724626</v>
      </c>
      <c r="F41" s="59"/>
      <c r="G41" s="10">
        <v>29</v>
      </c>
      <c r="H41" s="42">
        <f t="shared" si="1"/>
        <v>4.7101286972462484</v>
      </c>
      <c r="I41" s="42">
        <f t="shared" si="2"/>
        <v>100</v>
      </c>
      <c r="J41" s="42">
        <f t="shared" si="3"/>
        <v>195.2898713027538</v>
      </c>
      <c r="K41" s="59"/>
      <c r="L41" s="10">
        <v>29</v>
      </c>
      <c r="M41" s="42">
        <f t="shared" si="4"/>
        <v>50.07737125245535</v>
      </c>
      <c r="N41" s="42">
        <f t="shared" si="5"/>
        <v>100</v>
      </c>
      <c r="O41" s="42">
        <f t="shared" si="6"/>
        <v>236.87115189683476</v>
      </c>
      <c r="P41" s="42">
        <f t="shared" si="7"/>
        <v>390</v>
      </c>
      <c r="Q41" s="42">
        <f t="shared" si="8"/>
        <v>3072.6185943429887</v>
      </c>
    </row>
    <row r="42" spans="1:17" ht="15.55" customHeight="1" x14ac:dyDescent="0.65">
      <c r="A42" s="59"/>
      <c r="B42" s="10">
        <v>30</v>
      </c>
      <c r="C42" s="42">
        <f t="shared" si="9"/>
        <v>95.803275330753607</v>
      </c>
      <c r="D42" s="42">
        <f t="shared" si="9"/>
        <v>100</v>
      </c>
      <c r="E42" s="42">
        <f t="shared" si="9"/>
        <v>104.23911582752164</v>
      </c>
      <c r="F42" s="59"/>
      <c r="G42" s="10">
        <v>30</v>
      </c>
      <c r="H42" s="42">
        <f t="shared" si="1"/>
        <v>4.2391158275216236</v>
      </c>
      <c r="I42" s="42">
        <f t="shared" si="2"/>
        <v>100</v>
      </c>
      <c r="J42" s="42">
        <f t="shared" si="3"/>
        <v>195.76088417247843</v>
      </c>
      <c r="K42" s="59"/>
      <c r="L42" s="10">
        <v>30</v>
      </c>
      <c r="M42" s="42">
        <f t="shared" si="4"/>
        <v>50.061897001964283</v>
      </c>
      <c r="N42" s="42">
        <f t="shared" si="5"/>
        <v>100</v>
      </c>
      <c r="O42" s="42">
        <f t="shared" si="6"/>
        <v>239.7650173399297</v>
      </c>
      <c r="P42" s="42">
        <f t="shared" si="7"/>
        <v>400</v>
      </c>
      <c r="Q42" s="42">
        <f t="shared" si="8"/>
        <v>3389.8804537772876</v>
      </c>
    </row>
    <row r="43" spans="1:17" ht="15.55" customHeight="1" x14ac:dyDescent="0.65">
      <c r="A43" s="59"/>
      <c r="B43" s="10">
        <v>31</v>
      </c>
      <c r="C43" s="42">
        <f t="shared" si="9"/>
        <v>96.222947797678245</v>
      </c>
      <c r="D43" s="42">
        <f t="shared" si="9"/>
        <v>100</v>
      </c>
      <c r="E43" s="42">
        <f t="shared" si="9"/>
        <v>103.81520424476948</v>
      </c>
      <c r="F43" s="59"/>
      <c r="G43" s="10">
        <v>31</v>
      </c>
      <c r="H43" s="42">
        <f t="shared" si="1"/>
        <v>3.8152042447694612</v>
      </c>
      <c r="I43" s="42">
        <f t="shared" si="2"/>
        <v>100</v>
      </c>
      <c r="J43" s="42">
        <f t="shared" si="3"/>
        <v>196.1847957552306</v>
      </c>
      <c r="K43" s="59"/>
      <c r="L43" s="10">
        <v>31</v>
      </c>
      <c r="M43" s="42">
        <f t="shared" si="4"/>
        <v>50.049517601571431</v>
      </c>
      <c r="N43" s="42">
        <f t="shared" si="5"/>
        <v>100</v>
      </c>
      <c r="O43" s="42">
        <f t="shared" si="6"/>
        <v>242.57206681973179</v>
      </c>
      <c r="P43" s="42">
        <f t="shared" si="7"/>
        <v>410</v>
      </c>
      <c r="Q43" s="42">
        <f t="shared" si="8"/>
        <v>3738.8684991550167</v>
      </c>
    </row>
    <row r="44" spans="1:17" ht="15.55" customHeight="1" x14ac:dyDescent="0.65">
      <c r="A44" s="59"/>
      <c r="B44" s="10">
        <v>32</v>
      </c>
      <c r="C44" s="42">
        <f t="shared" si="9"/>
        <v>96.600653017910417</v>
      </c>
      <c r="D44" s="42">
        <f t="shared" si="9"/>
        <v>100</v>
      </c>
      <c r="E44" s="42">
        <f t="shared" si="9"/>
        <v>103.43368382029253</v>
      </c>
      <c r="F44" s="59"/>
      <c r="G44" s="10">
        <v>32</v>
      </c>
      <c r="H44" s="42">
        <f t="shared" si="1"/>
        <v>3.4336838202925151</v>
      </c>
      <c r="I44" s="42">
        <f t="shared" si="2"/>
        <v>100</v>
      </c>
      <c r="J44" s="42">
        <f t="shared" si="3"/>
        <v>196.56631617970754</v>
      </c>
      <c r="K44" s="59"/>
      <c r="L44" s="10">
        <v>32</v>
      </c>
      <c r="M44" s="42">
        <f t="shared" si="4"/>
        <v>50.039614081257149</v>
      </c>
      <c r="N44" s="42">
        <f t="shared" si="5"/>
        <v>100</v>
      </c>
      <c r="O44" s="42">
        <f t="shared" si="6"/>
        <v>245.29490481513983</v>
      </c>
      <c r="P44" s="42">
        <f t="shared" si="7"/>
        <v>420</v>
      </c>
      <c r="Q44" s="42">
        <f t="shared" si="8"/>
        <v>4122.7553490705186</v>
      </c>
    </row>
    <row r="45" spans="1:17" ht="15.55" customHeight="1" x14ac:dyDescent="0.65">
      <c r="A45" s="59"/>
      <c r="B45" s="10">
        <v>33</v>
      </c>
      <c r="C45" s="42">
        <f t="shared" si="9"/>
        <v>96.940587716119381</v>
      </c>
      <c r="D45" s="42">
        <f t="shared" si="9"/>
        <v>100</v>
      </c>
      <c r="E45" s="42">
        <f t="shared" si="9"/>
        <v>103.09031543826327</v>
      </c>
      <c r="F45" s="59"/>
      <c r="G45" s="10">
        <v>33</v>
      </c>
      <c r="H45" s="42">
        <f t="shared" si="1"/>
        <v>3.0903154382632638</v>
      </c>
      <c r="I45" s="42">
        <f t="shared" si="2"/>
        <v>100</v>
      </c>
      <c r="J45" s="42">
        <f t="shared" si="3"/>
        <v>196.90968456173678</v>
      </c>
      <c r="K45" s="59"/>
      <c r="L45" s="10">
        <v>33</v>
      </c>
      <c r="M45" s="42">
        <f t="shared" si="4"/>
        <v>50.031691265005719</v>
      </c>
      <c r="N45" s="42">
        <f t="shared" si="5"/>
        <v>100</v>
      </c>
      <c r="O45" s="42">
        <f t="shared" si="6"/>
        <v>247.93605767068564</v>
      </c>
      <c r="P45" s="42">
        <f t="shared" si="7"/>
        <v>430</v>
      </c>
      <c r="Q45" s="42">
        <f t="shared" si="8"/>
        <v>4545.0308839775707</v>
      </c>
    </row>
    <row r="46" spans="1:17" ht="15.55" customHeight="1" x14ac:dyDescent="0.65">
      <c r="A46" s="59"/>
      <c r="B46" s="10">
        <v>34</v>
      </c>
      <c r="C46" s="42">
        <f t="shared" ref="C46:E61" si="10">$C$5*C45+$C$6</f>
        <v>97.246528944507446</v>
      </c>
      <c r="D46" s="42">
        <f t="shared" si="10"/>
        <v>100</v>
      </c>
      <c r="E46" s="42">
        <f t="shared" si="10"/>
        <v>102.78128389443695</v>
      </c>
      <c r="F46" s="59"/>
      <c r="G46" s="10">
        <v>34</v>
      </c>
      <c r="H46" s="42">
        <f t="shared" si="1"/>
        <v>2.7812838944369376</v>
      </c>
      <c r="I46" s="42">
        <f t="shared" si="2"/>
        <v>100</v>
      </c>
      <c r="J46" s="42">
        <f t="shared" si="3"/>
        <v>197.21871610556312</v>
      </c>
      <c r="K46" s="59"/>
      <c r="L46" s="10">
        <v>34</v>
      </c>
      <c r="M46" s="42">
        <f t="shared" si="4"/>
        <v>50.02535301200458</v>
      </c>
      <c r="N46" s="42">
        <f t="shared" si="5"/>
        <v>100</v>
      </c>
      <c r="O46" s="42">
        <f t="shared" si="6"/>
        <v>250.49797594056506</v>
      </c>
      <c r="P46" s="42">
        <f t="shared" si="7"/>
        <v>440</v>
      </c>
      <c r="Q46" s="42">
        <f t="shared" si="8"/>
        <v>5009.5339723753286</v>
      </c>
    </row>
    <row r="47" spans="1:17" ht="15.55" customHeight="1" x14ac:dyDescent="0.65">
      <c r="A47" s="59"/>
      <c r="B47" s="10">
        <v>35</v>
      </c>
      <c r="C47" s="42">
        <f t="shared" si="10"/>
        <v>97.521876050056704</v>
      </c>
      <c r="D47" s="42">
        <f t="shared" si="10"/>
        <v>100</v>
      </c>
      <c r="E47" s="42">
        <f t="shared" si="10"/>
        <v>102.50315550499326</v>
      </c>
      <c r="F47" s="59"/>
      <c r="G47" s="10">
        <v>35</v>
      </c>
      <c r="H47" s="42">
        <f t="shared" si="1"/>
        <v>2.5031555049932437</v>
      </c>
      <c r="I47" s="42">
        <f t="shared" si="2"/>
        <v>100</v>
      </c>
      <c r="J47" s="42">
        <f t="shared" si="3"/>
        <v>197.4968444950068</v>
      </c>
      <c r="K47" s="59"/>
      <c r="L47" s="10">
        <v>35</v>
      </c>
      <c r="M47" s="42">
        <f t="shared" si="4"/>
        <v>50.020282409603666</v>
      </c>
      <c r="N47" s="42">
        <f t="shared" si="5"/>
        <v>100</v>
      </c>
      <c r="O47" s="42">
        <f t="shared" si="6"/>
        <v>252.9830366623481</v>
      </c>
      <c r="P47" s="42">
        <f t="shared" si="7"/>
        <v>450</v>
      </c>
      <c r="Q47" s="42">
        <f t="shared" si="8"/>
        <v>5520.4873696128616</v>
      </c>
    </row>
    <row r="48" spans="1:17" ht="15.55" customHeight="1" x14ac:dyDescent="0.65">
      <c r="A48" s="59"/>
      <c r="B48" s="10">
        <v>36</v>
      </c>
      <c r="C48" s="42">
        <f t="shared" si="10"/>
        <v>97.769688445051031</v>
      </c>
      <c r="D48" s="42">
        <f t="shared" si="10"/>
        <v>100</v>
      </c>
      <c r="E48" s="42">
        <f t="shared" si="10"/>
        <v>102.25283995449394</v>
      </c>
      <c r="F48" s="59"/>
      <c r="G48" s="10">
        <v>36</v>
      </c>
      <c r="H48" s="42">
        <f t="shared" si="1"/>
        <v>2.2528399544939193</v>
      </c>
      <c r="I48" s="42">
        <f t="shared" si="2"/>
        <v>100</v>
      </c>
      <c r="J48" s="42">
        <f t="shared" si="3"/>
        <v>197.74716004550612</v>
      </c>
      <c r="K48" s="59"/>
      <c r="L48" s="10">
        <v>36</v>
      </c>
      <c r="M48" s="42">
        <f t="shared" si="4"/>
        <v>50.016225927682939</v>
      </c>
      <c r="N48" s="42">
        <f t="shared" si="5"/>
        <v>100</v>
      </c>
      <c r="O48" s="42">
        <f t="shared" si="6"/>
        <v>255.39354556247764</v>
      </c>
      <c r="P48" s="42">
        <f t="shared" si="7"/>
        <v>460</v>
      </c>
      <c r="Q48" s="42">
        <f t="shared" si="8"/>
        <v>6082.5361065741481</v>
      </c>
    </row>
    <row r="49" spans="1:17" ht="15.55" customHeight="1" x14ac:dyDescent="0.65">
      <c r="A49" s="59"/>
      <c r="B49" s="10">
        <v>37</v>
      </c>
      <c r="C49" s="42">
        <f t="shared" si="10"/>
        <v>97.992719600545925</v>
      </c>
      <c r="D49" s="42">
        <f t="shared" si="10"/>
        <v>100</v>
      </c>
      <c r="E49" s="42">
        <f t="shared" si="10"/>
        <v>102.02755595904455</v>
      </c>
      <c r="F49" s="59"/>
      <c r="G49" s="10">
        <v>37</v>
      </c>
      <c r="H49" s="42">
        <f t="shared" si="1"/>
        <v>2.0275559590445273</v>
      </c>
      <c r="I49" s="42">
        <f t="shared" si="2"/>
        <v>100</v>
      </c>
      <c r="J49" s="42">
        <f t="shared" si="3"/>
        <v>197.97244404095551</v>
      </c>
      <c r="K49" s="59"/>
      <c r="L49" s="10">
        <v>37</v>
      </c>
      <c r="M49" s="42">
        <f t="shared" si="4"/>
        <v>50.012980742146354</v>
      </c>
      <c r="N49" s="42">
        <f t="shared" si="5"/>
        <v>100</v>
      </c>
      <c r="O49" s="42">
        <f t="shared" si="6"/>
        <v>257.73173919560327</v>
      </c>
      <c r="P49" s="42">
        <f t="shared" si="7"/>
        <v>470</v>
      </c>
      <c r="Q49" s="42">
        <f t="shared" si="8"/>
        <v>6700.7897172315634</v>
      </c>
    </row>
    <row r="50" spans="1:17" ht="15.55" customHeight="1" x14ac:dyDescent="0.65">
      <c r="A50" s="59"/>
      <c r="B50" s="10">
        <v>38</v>
      </c>
      <c r="C50" s="42">
        <f t="shared" si="10"/>
        <v>98.193447640491328</v>
      </c>
      <c r="D50" s="42">
        <f t="shared" si="10"/>
        <v>100</v>
      </c>
      <c r="E50" s="42">
        <f t="shared" si="10"/>
        <v>101.8248003631401</v>
      </c>
      <c r="F50" s="59"/>
      <c r="G50" s="10">
        <v>38</v>
      </c>
      <c r="H50" s="42">
        <f t="shared" si="1"/>
        <v>1.8248003631400747</v>
      </c>
      <c r="I50" s="42">
        <f t="shared" si="2"/>
        <v>100</v>
      </c>
      <c r="J50" s="42">
        <f t="shared" si="3"/>
        <v>198.17519963685996</v>
      </c>
      <c r="K50" s="59"/>
      <c r="L50" s="10">
        <v>38</v>
      </c>
      <c r="M50" s="42">
        <f t="shared" si="4"/>
        <v>50.010384593717085</v>
      </c>
      <c r="N50" s="42">
        <f t="shared" si="5"/>
        <v>100</v>
      </c>
      <c r="O50" s="42">
        <f t="shared" si="6"/>
        <v>259.99978701973515</v>
      </c>
      <c r="P50" s="42">
        <f t="shared" si="7"/>
        <v>480</v>
      </c>
      <c r="Q50" s="42">
        <f t="shared" si="8"/>
        <v>7380.8686889547207</v>
      </c>
    </row>
    <row r="51" spans="1:17" ht="15.55" customHeight="1" x14ac:dyDescent="0.65">
      <c r="A51" s="59"/>
      <c r="B51" s="10">
        <v>39</v>
      </c>
      <c r="C51" s="42">
        <f t="shared" si="10"/>
        <v>98.374102876442194</v>
      </c>
      <c r="D51" s="42">
        <f t="shared" si="10"/>
        <v>100</v>
      </c>
      <c r="E51" s="42">
        <f t="shared" si="10"/>
        <v>101.64232032682609</v>
      </c>
      <c r="F51" s="59"/>
      <c r="G51" s="10">
        <v>39</v>
      </c>
      <c r="H51" s="42">
        <f t="shared" si="1"/>
        <v>1.6423203268260673</v>
      </c>
      <c r="I51" s="42">
        <f t="shared" si="2"/>
        <v>100</v>
      </c>
      <c r="J51" s="42">
        <f t="shared" si="3"/>
        <v>198.35767967317398</v>
      </c>
      <c r="K51" s="59"/>
      <c r="L51" s="10">
        <v>39</v>
      </c>
      <c r="M51" s="42">
        <f t="shared" si="4"/>
        <v>50.008307674973672</v>
      </c>
      <c r="N51" s="42">
        <f t="shared" si="5"/>
        <v>100</v>
      </c>
      <c r="O51" s="42">
        <f t="shared" si="6"/>
        <v>262.19979340914313</v>
      </c>
      <c r="P51" s="42">
        <f t="shared" si="7"/>
        <v>490</v>
      </c>
      <c r="Q51" s="42">
        <f t="shared" si="8"/>
        <v>8128.9555578501931</v>
      </c>
    </row>
    <row r="52" spans="1:17" ht="15.55" customHeight="1" x14ac:dyDescent="0.65">
      <c r="A52" s="59"/>
      <c r="B52" s="10">
        <v>40</v>
      </c>
      <c r="C52" s="42">
        <f t="shared" si="10"/>
        <v>98.536692588797976</v>
      </c>
      <c r="D52" s="42">
        <f t="shared" si="10"/>
        <v>100</v>
      </c>
      <c r="E52" s="42">
        <f t="shared" si="10"/>
        <v>101.47808829414349</v>
      </c>
      <c r="F52" s="59"/>
      <c r="G52" s="10">
        <v>40</v>
      </c>
      <c r="H52" s="42">
        <f t="shared" si="1"/>
        <v>1.4780882941434605</v>
      </c>
      <c r="I52" s="42">
        <f t="shared" si="2"/>
        <v>100</v>
      </c>
      <c r="J52" s="42">
        <f t="shared" si="3"/>
        <v>198.52191170585658</v>
      </c>
      <c r="K52" s="59"/>
      <c r="L52" s="10">
        <v>40</v>
      </c>
      <c r="M52" s="42">
        <f t="shared" si="4"/>
        <v>50.00664613997894</v>
      </c>
      <c r="N52" s="42">
        <f t="shared" si="5"/>
        <v>100</v>
      </c>
      <c r="O52" s="42">
        <f t="shared" si="6"/>
        <v>264.33379960686887</v>
      </c>
      <c r="P52" s="42">
        <f t="shared" si="7"/>
        <v>500</v>
      </c>
      <c r="Q52" s="42">
        <f t="shared" si="8"/>
        <v>8951.8511136352136</v>
      </c>
    </row>
    <row r="53" spans="1:17" ht="15.55" customHeight="1" x14ac:dyDescent="0.65">
      <c r="A53" s="59"/>
      <c r="B53" s="10">
        <v>41</v>
      </c>
      <c r="C53" s="42">
        <f t="shared" si="10"/>
        <v>98.683023329918186</v>
      </c>
      <c r="D53" s="42">
        <f t="shared" si="10"/>
        <v>100</v>
      </c>
      <c r="E53" s="42">
        <f t="shared" si="10"/>
        <v>101.33027946472914</v>
      </c>
      <c r="F53" s="59"/>
      <c r="G53" s="10">
        <v>41</v>
      </c>
      <c r="H53" s="42">
        <f t="shared" si="1"/>
        <v>1.3302794647291145</v>
      </c>
      <c r="I53" s="42">
        <f t="shared" si="2"/>
        <v>100</v>
      </c>
      <c r="J53" s="42">
        <f t="shared" si="3"/>
        <v>198.66972053527093</v>
      </c>
      <c r="K53" s="59"/>
      <c r="L53" s="10">
        <v>41</v>
      </c>
      <c r="M53" s="42">
        <f t="shared" si="4"/>
        <v>50.005316911983158</v>
      </c>
      <c r="N53" s="42">
        <f t="shared" si="5"/>
        <v>100</v>
      </c>
      <c r="O53" s="42">
        <f t="shared" si="6"/>
        <v>266.40378561866277</v>
      </c>
      <c r="P53" s="42">
        <f t="shared" si="7"/>
        <v>510</v>
      </c>
      <c r="Q53" s="42">
        <f t="shared" si="8"/>
        <v>9857.0362249987356</v>
      </c>
    </row>
    <row r="54" spans="1:17" ht="15.55" customHeight="1" x14ac:dyDescent="0.65">
      <c r="A54" s="59"/>
      <c r="B54" s="10">
        <v>42</v>
      </c>
      <c r="C54" s="42">
        <f t="shared" si="10"/>
        <v>98.814720996926368</v>
      </c>
      <c r="D54" s="42">
        <f t="shared" si="10"/>
        <v>100</v>
      </c>
      <c r="E54" s="42">
        <f t="shared" si="10"/>
        <v>101.19725151825624</v>
      </c>
      <c r="F54" s="59"/>
      <c r="G54" s="10">
        <v>42</v>
      </c>
      <c r="H54" s="42">
        <f t="shared" si="1"/>
        <v>1.1972515182562031</v>
      </c>
      <c r="I54" s="42">
        <f t="shared" si="2"/>
        <v>100</v>
      </c>
      <c r="J54" s="42">
        <f t="shared" si="3"/>
        <v>198.80274848174383</v>
      </c>
      <c r="K54" s="59"/>
      <c r="L54" s="10">
        <v>42</v>
      </c>
      <c r="M54" s="42">
        <f t="shared" si="4"/>
        <v>50.004253529586528</v>
      </c>
      <c r="N54" s="42">
        <f t="shared" si="5"/>
        <v>100</v>
      </c>
      <c r="O54" s="42">
        <f t="shared" si="6"/>
        <v>268.41167205010288</v>
      </c>
      <c r="P54" s="42">
        <f t="shared" si="7"/>
        <v>520</v>
      </c>
      <c r="Q54" s="42">
        <f t="shared" si="8"/>
        <v>10852.739847498609</v>
      </c>
    </row>
    <row r="55" spans="1:17" ht="15.55" customHeight="1" x14ac:dyDescent="0.65">
      <c r="A55" s="59"/>
      <c r="B55" s="10">
        <v>43</v>
      </c>
      <c r="C55" s="42">
        <f t="shared" si="10"/>
        <v>98.933248897233739</v>
      </c>
      <c r="D55" s="42">
        <f t="shared" si="10"/>
        <v>100</v>
      </c>
      <c r="E55" s="42">
        <f t="shared" si="10"/>
        <v>101.07752636643062</v>
      </c>
      <c r="F55" s="59"/>
      <c r="G55" s="10">
        <v>43</v>
      </c>
      <c r="H55" s="42">
        <f t="shared" si="1"/>
        <v>1.0775263664305827</v>
      </c>
      <c r="I55" s="42">
        <f t="shared" si="2"/>
        <v>100</v>
      </c>
      <c r="J55" s="42">
        <f t="shared" si="3"/>
        <v>198.92247363356947</v>
      </c>
      <c r="K55" s="59"/>
      <c r="L55" s="10">
        <v>43</v>
      </c>
      <c r="M55" s="42">
        <f t="shared" si="4"/>
        <v>50.003402823669227</v>
      </c>
      <c r="N55" s="42">
        <f t="shared" si="5"/>
        <v>100</v>
      </c>
      <c r="O55" s="42">
        <f t="shared" si="6"/>
        <v>270.35932188859977</v>
      </c>
      <c r="P55" s="42">
        <f t="shared" si="7"/>
        <v>530</v>
      </c>
      <c r="Q55" s="42">
        <f t="shared" si="8"/>
        <v>11948.013832248471</v>
      </c>
    </row>
    <row r="56" spans="1:17" ht="15.55" customHeight="1" x14ac:dyDescent="0.65">
      <c r="A56" s="59"/>
      <c r="B56" s="10">
        <v>44</v>
      </c>
      <c r="C56" s="42">
        <f t="shared" si="10"/>
        <v>99.039924007510365</v>
      </c>
      <c r="D56" s="42">
        <f t="shared" si="10"/>
        <v>100</v>
      </c>
      <c r="E56" s="42">
        <f t="shared" si="10"/>
        <v>100.96977372978756</v>
      </c>
      <c r="F56" s="59"/>
      <c r="G56" s="10">
        <v>44</v>
      </c>
      <c r="H56" s="42">
        <f t="shared" si="1"/>
        <v>0.96977372978752452</v>
      </c>
      <c r="I56" s="42">
        <f t="shared" si="2"/>
        <v>100</v>
      </c>
      <c r="J56" s="42">
        <f t="shared" si="3"/>
        <v>199.03022627021252</v>
      </c>
      <c r="K56" s="59"/>
      <c r="L56" s="10">
        <v>44</v>
      </c>
      <c r="M56" s="42">
        <f t="shared" si="4"/>
        <v>50.002722258935385</v>
      </c>
      <c r="N56" s="42">
        <f t="shared" si="5"/>
        <v>100</v>
      </c>
      <c r="O56" s="42">
        <f t="shared" si="6"/>
        <v>272.24854223194177</v>
      </c>
      <c r="P56" s="42">
        <f t="shared" si="7"/>
        <v>540</v>
      </c>
      <c r="Q56" s="42">
        <f t="shared" si="8"/>
        <v>13152.81521547332</v>
      </c>
    </row>
    <row r="57" spans="1:17" ht="15.55" customHeight="1" x14ac:dyDescent="0.65">
      <c r="A57" s="59"/>
      <c r="B57" s="10">
        <v>45</v>
      </c>
      <c r="C57" s="42">
        <f t="shared" si="10"/>
        <v>99.135931606759328</v>
      </c>
      <c r="D57" s="42">
        <f t="shared" si="10"/>
        <v>100</v>
      </c>
      <c r="E57" s="42">
        <f t="shared" si="10"/>
        <v>100.87279635680881</v>
      </c>
      <c r="F57" s="59"/>
      <c r="G57" s="10">
        <v>45</v>
      </c>
      <c r="H57" s="42">
        <f t="shared" si="1"/>
        <v>0.8727963568087721</v>
      </c>
      <c r="I57" s="42">
        <f t="shared" si="2"/>
        <v>100</v>
      </c>
      <c r="J57" s="42">
        <f t="shared" si="3"/>
        <v>199.12720364319128</v>
      </c>
      <c r="K57" s="59"/>
      <c r="L57" s="10">
        <v>45</v>
      </c>
      <c r="M57" s="42">
        <f t="shared" si="4"/>
        <v>50.002177807148314</v>
      </c>
      <c r="N57" s="42">
        <f t="shared" si="5"/>
        <v>100</v>
      </c>
      <c r="O57" s="42">
        <f t="shared" si="6"/>
        <v>274.08108596498352</v>
      </c>
      <c r="P57" s="42">
        <f t="shared" si="7"/>
        <v>550</v>
      </c>
      <c r="Q57" s="42">
        <f t="shared" si="8"/>
        <v>14478.096737020653</v>
      </c>
    </row>
    <row r="58" spans="1:17" ht="15.55" customHeight="1" x14ac:dyDescent="0.65">
      <c r="A58" s="59"/>
      <c r="B58" s="10">
        <v>46</v>
      </c>
      <c r="C58" s="42">
        <f t="shared" si="10"/>
        <v>99.222338446083398</v>
      </c>
      <c r="D58" s="42">
        <f t="shared" si="10"/>
        <v>100</v>
      </c>
      <c r="E58" s="42">
        <f t="shared" si="10"/>
        <v>100.78551672112793</v>
      </c>
      <c r="F58" s="59"/>
      <c r="G58" s="10">
        <v>46</v>
      </c>
      <c r="H58" s="42">
        <f t="shared" si="1"/>
        <v>0.78551672112789495</v>
      </c>
      <c r="I58" s="42">
        <f t="shared" si="2"/>
        <v>100</v>
      </c>
      <c r="J58" s="42">
        <f t="shared" si="3"/>
        <v>199.21448327887217</v>
      </c>
      <c r="K58" s="59"/>
      <c r="L58" s="10">
        <v>46</v>
      </c>
      <c r="M58" s="42">
        <f t="shared" si="4"/>
        <v>50.001742245718653</v>
      </c>
      <c r="N58" s="42">
        <f t="shared" si="5"/>
        <v>100</v>
      </c>
      <c r="O58" s="42">
        <f t="shared" si="6"/>
        <v>275.85865338603401</v>
      </c>
      <c r="P58" s="42">
        <f t="shared" si="7"/>
        <v>560</v>
      </c>
      <c r="Q58" s="42">
        <f t="shared" si="8"/>
        <v>15935.906410722719</v>
      </c>
    </row>
    <row r="59" spans="1:17" ht="15.55" customHeight="1" x14ac:dyDescent="0.65">
      <c r="A59" s="59"/>
      <c r="B59" s="10">
        <v>47</v>
      </c>
      <c r="C59" s="42">
        <f t="shared" si="10"/>
        <v>99.300104601475056</v>
      </c>
      <c r="D59" s="42">
        <f t="shared" si="10"/>
        <v>100</v>
      </c>
      <c r="E59" s="42">
        <f t="shared" si="10"/>
        <v>100.70696504901514</v>
      </c>
      <c r="F59" s="59"/>
      <c r="G59" s="10">
        <v>47</v>
      </c>
      <c r="H59" s="42">
        <f t="shared" si="1"/>
        <v>0.70696504901510548</v>
      </c>
      <c r="I59" s="42">
        <f t="shared" si="2"/>
        <v>100</v>
      </c>
      <c r="J59" s="42">
        <f t="shared" si="3"/>
        <v>199.29303495098495</v>
      </c>
      <c r="K59" s="59"/>
      <c r="L59" s="10">
        <v>47</v>
      </c>
      <c r="M59" s="42">
        <f t="shared" si="4"/>
        <v>50.001393796574924</v>
      </c>
      <c r="N59" s="42">
        <f t="shared" si="5"/>
        <v>100</v>
      </c>
      <c r="O59" s="42">
        <f t="shared" si="6"/>
        <v>277.58289378445301</v>
      </c>
      <c r="P59" s="42">
        <f t="shared" si="7"/>
        <v>570</v>
      </c>
      <c r="Q59" s="42">
        <f t="shared" si="8"/>
        <v>17539.497051794991</v>
      </c>
    </row>
    <row r="60" spans="1:17" ht="15.55" customHeight="1" x14ac:dyDescent="0.65">
      <c r="A60" s="59"/>
      <c r="B60" s="10">
        <v>48</v>
      </c>
      <c r="C60" s="42">
        <f t="shared" si="10"/>
        <v>99.370094141327556</v>
      </c>
      <c r="D60" s="42">
        <f t="shared" si="10"/>
        <v>100</v>
      </c>
      <c r="E60" s="42">
        <f t="shared" si="10"/>
        <v>100.63626854411363</v>
      </c>
      <c r="F60" s="59"/>
      <c r="G60" s="10">
        <v>48</v>
      </c>
      <c r="H60" s="42">
        <f t="shared" si="1"/>
        <v>0.6362685441135949</v>
      </c>
      <c r="I60" s="42">
        <f t="shared" si="2"/>
        <v>100</v>
      </c>
      <c r="J60" s="42">
        <f t="shared" si="3"/>
        <v>199.36373145588647</v>
      </c>
      <c r="K60" s="59"/>
      <c r="L60" s="10">
        <v>48</v>
      </c>
      <c r="M60" s="42">
        <f t="shared" si="4"/>
        <v>50.001115037259943</v>
      </c>
      <c r="N60" s="42">
        <f t="shared" si="5"/>
        <v>100</v>
      </c>
      <c r="O60" s="42">
        <f t="shared" si="6"/>
        <v>279.25540697091941</v>
      </c>
      <c r="P60" s="42">
        <f t="shared" si="7"/>
        <v>580</v>
      </c>
      <c r="Q60" s="42">
        <f t="shared" si="8"/>
        <v>19303.446756974492</v>
      </c>
    </row>
    <row r="61" spans="1:17" ht="15.55" customHeight="1" x14ac:dyDescent="0.65">
      <c r="A61" s="59"/>
      <c r="B61" s="10">
        <v>49</v>
      </c>
      <c r="C61" s="42">
        <f t="shared" si="10"/>
        <v>99.433084727194796</v>
      </c>
      <c r="D61" s="42">
        <f t="shared" si="10"/>
        <v>100</v>
      </c>
      <c r="E61" s="42">
        <f t="shared" si="10"/>
        <v>100.57264168970227</v>
      </c>
      <c r="F61" s="59"/>
      <c r="G61" s="10">
        <v>49</v>
      </c>
      <c r="H61" s="42">
        <f t="shared" si="1"/>
        <v>0.57264168970223539</v>
      </c>
      <c r="I61" s="42">
        <f t="shared" si="2"/>
        <v>100</v>
      </c>
      <c r="J61" s="42">
        <f t="shared" si="3"/>
        <v>199.42735831029782</v>
      </c>
      <c r="K61" s="59"/>
      <c r="L61" s="10">
        <v>49</v>
      </c>
      <c r="M61" s="42">
        <f t="shared" si="4"/>
        <v>50.000892029807957</v>
      </c>
      <c r="N61" s="42">
        <f t="shared" si="5"/>
        <v>100</v>
      </c>
      <c r="O61" s="42">
        <f t="shared" si="6"/>
        <v>280.8777447617918</v>
      </c>
      <c r="P61" s="42">
        <f t="shared" si="7"/>
        <v>590</v>
      </c>
      <c r="Q61" s="42">
        <f t="shared" si="8"/>
        <v>21243.791432671944</v>
      </c>
    </row>
    <row r="62" spans="1:17" ht="15.55" customHeight="1" x14ac:dyDescent="0.65">
      <c r="A62" s="59"/>
      <c r="B62" s="10">
        <v>50</v>
      </c>
      <c r="C62" s="42">
        <f t="shared" ref="C62:E77" si="11">$C$5*C61+$C$6</f>
        <v>99.489776254475316</v>
      </c>
      <c r="D62" s="42">
        <f t="shared" si="11"/>
        <v>100</v>
      </c>
      <c r="E62" s="42">
        <f t="shared" si="11"/>
        <v>100.51537752073205</v>
      </c>
      <c r="F62" s="59"/>
      <c r="G62" s="10">
        <v>50</v>
      </c>
      <c r="H62" s="42">
        <f t="shared" si="1"/>
        <v>0.51537752073201182</v>
      </c>
      <c r="I62" s="42">
        <f t="shared" si="2"/>
        <v>100</v>
      </c>
      <c r="J62" s="42">
        <f t="shared" si="3"/>
        <v>199.48462247926804</v>
      </c>
      <c r="K62" s="59"/>
      <c r="L62" s="10">
        <v>50</v>
      </c>
      <c r="M62" s="42">
        <f t="shared" si="4"/>
        <v>50.000713623846366</v>
      </c>
      <c r="N62" s="42">
        <f t="shared" si="5"/>
        <v>100</v>
      </c>
      <c r="O62" s="42">
        <f t="shared" si="6"/>
        <v>282.45141241893805</v>
      </c>
      <c r="P62" s="42">
        <f t="shared" si="7"/>
        <v>600</v>
      </c>
      <c r="Q62" s="42">
        <f t="shared" si="8"/>
        <v>23378.170575939141</v>
      </c>
    </row>
    <row r="63" spans="1:17" ht="15.55" customHeight="1" x14ac:dyDescent="0.65">
      <c r="A63" s="59"/>
      <c r="B63" s="10">
        <v>51</v>
      </c>
      <c r="C63" s="42">
        <f t="shared" si="11"/>
        <v>99.54079862902779</v>
      </c>
      <c r="D63" s="42">
        <f t="shared" si="11"/>
        <v>100</v>
      </c>
      <c r="E63" s="42">
        <f t="shared" si="11"/>
        <v>100.46383976865884</v>
      </c>
      <c r="F63" s="59"/>
      <c r="G63" s="10">
        <v>51</v>
      </c>
      <c r="H63" s="42">
        <f t="shared" si="1"/>
        <v>0.46383976865881066</v>
      </c>
      <c r="I63" s="42">
        <f t="shared" si="2"/>
        <v>100</v>
      </c>
      <c r="J63" s="42">
        <f t="shared" si="3"/>
        <v>199.53616023134123</v>
      </c>
      <c r="K63" s="59"/>
      <c r="L63" s="10">
        <v>51</v>
      </c>
      <c r="M63" s="42">
        <f t="shared" si="4"/>
        <v>50.000570899077097</v>
      </c>
      <c r="N63" s="42">
        <f t="shared" si="5"/>
        <v>100</v>
      </c>
      <c r="O63" s="42">
        <f t="shared" si="6"/>
        <v>283.9778700463699</v>
      </c>
      <c r="P63" s="42">
        <f t="shared" si="7"/>
        <v>610</v>
      </c>
      <c r="Q63" s="42">
        <f t="shared" si="8"/>
        <v>25725.987633533055</v>
      </c>
    </row>
    <row r="64" spans="1:17" ht="15.55" customHeight="1" x14ac:dyDescent="0.65">
      <c r="A64" s="59"/>
      <c r="B64" s="10">
        <v>52</v>
      </c>
      <c r="C64" s="42">
        <f t="shared" si="11"/>
        <v>99.586718766125017</v>
      </c>
      <c r="D64" s="42">
        <f t="shared" si="11"/>
        <v>100</v>
      </c>
      <c r="E64" s="42">
        <f t="shared" si="11"/>
        <v>100.41745579179296</v>
      </c>
      <c r="F64" s="59"/>
      <c r="G64" s="10">
        <v>52</v>
      </c>
      <c r="H64" s="42">
        <f t="shared" si="1"/>
        <v>0.41745579179292958</v>
      </c>
      <c r="I64" s="42">
        <f t="shared" si="2"/>
        <v>100</v>
      </c>
      <c r="J64" s="42">
        <f t="shared" si="3"/>
        <v>199.58254420820711</v>
      </c>
      <c r="K64" s="59"/>
      <c r="L64" s="10">
        <v>52</v>
      </c>
      <c r="M64" s="42">
        <f t="shared" si="4"/>
        <v>50.000456719261678</v>
      </c>
      <c r="N64" s="42">
        <f t="shared" si="5"/>
        <v>100</v>
      </c>
      <c r="O64" s="42">
        <f t="shared" si="6"/>
        <v>285.4585339449788</v>
      </c>
      <c r="P64" s="42">
        <f t="shared" si="7"/>
        <v>620</v>
      </c>
      <c r="Q64" s="42">
        <f t="shared" si="8"/>
        <v>28308.586396886363</v>
      </c>
    </row>
    <row r="65" spans="1:17" ht="15.55" customHeight="1" x14ac:dyDescent="0.65">
      <c r="A65" s="59"/>
      <c r="B65" s="10">
        <v>53</v>
      </c>
      <c r="C65" s="42">
        <f t="shared" si="11"/>
        <v>99.628046889512518</v>
      </c>
      <c r="D65" s="42">
        <f t="shared" si="11"/>
        <v>100</v>
      </c>
      <c r="E65" s="42">
        <f t="shared" si="11"/>
        <v>100.37571021261367</v>
      </c>
      <c r="F65" s="59"/>
      <c r="G65" s="10">
        <v>53</v>
      </c>
      <c r="H65" s="42">
        <f t="shared" si="1"/>
        <v>0.37571021261363663</v>
      </c>
      <c r="I65" s="42">
        <f t="shared" si="2"/>
        <v>100</v>
      </c>
      <c r="J65" s="42">
        <f t="shared" si="3"/>
        <v>199.6242897873864</v>
      </c>
      <c r="K65" s="59"/>
      <c r="L65" s="10">
        <v>53</v>
      </c>
      <c r="M65" s="42">
        <f t="shared" si="4"/>
        <v>50.000365375409345</v>
      </c>
      <c r="N65" s="42">
        <f t="shared" si="5"/>
        <v>100</v>
      </c>
      <c r="O65" s="42">
        <f t="shared" si="6"/>
        <v>286.89477792662944</v>
      </c>
      <c r="P65" s="42">
        <f t="shared" si="7"/>
        <v>630</v>
      </c>
      <c r="Q65" s="42">
        <f t="shared" si="8"/>
        <v>31149.445036575002</v>
      </c>
    </row>
    <row r="66" spans="1:17" ht="15.55" customHeight="1" x14ac:dyDescent="0.65">
      <c r="A66" s="59"/>
      <c r="B66" s="10">
        <v>54</v>
      </c>
      <c r="C66" s="42">
        <f t="shared" si="11"/>
        <v>99.665242200561266</v>
      </c>
      <c r="D66" s="42">
        <f t="shared" si="11"/>
        <v>100</v>
      </c>
      <c r="E66" s="42">
        <f t="shared" si="11"/>
        <v>100.3381391913523</v>
      </c>
      <c r="F66" s="59"/>
      <c r="G66" s="10">
        <v>54</v>
      </c>
      <c r="H66" s="42">
        <f t="shared" si="1"/>
        <v>0.33813919135227299</v>
      </c>
      <c r="I66" s="42">
        <f t="shared" si="2"/>
        <v>100</v>
      </c>
      <c r="J66" s="42">
        <f t="shared" si="3"/>
        <v>199.66186080864776</v>
      </c>
      <c r="K66" s="59"/>
      <c r="L66" s="10">
        <v>54</v>
      </c>
      <c r="M66" s="42">
        <f t="shared" si="4"/>
        <v>50.00029230032748</v>
      </c>
      <c r="N66" s="42">
        <f t="shared" si="5"/>
        <v>100</v>
      </c>
      <c r="O66" s="42">
        <f t="shared" si="6"/>
        <v>288.28793458883058</v>
      </c>
      <c r="P66" s="42">
        <f t="shared" si="7"/>
        <v>640</v>
      </c>
      <c r="Q66" s="42">
        <f t="shared" si="8"/>
        <v>34274.389540232507</v>
      </c>
    </row>
    <row r="67" spans="1:17" ht="15.55" customHeight="1" x14ac:dyDescent="0.65">
      <c r="A67" s="59"/>
      <c r="B67" s="10">
        <v>55</v>
      </c>
      <c r="C67" s="42">
        <f t="shared" si="11"/>
        <v>99.698717980505137</v>
      </c>
      <c r="D67" s="42">
        <f t="shared" si="11"/>
        <v>100</v>
      </c>
      <c r="E67" s="42">
        <f t="shared" si="11"/>
        <v>100.30432527221707</v>
      </c>
      <c r="F67" s="59"/>
      <c r="G67" s="10">
        <v>55</v>
      </c>
      <c r="H67" s="42">
        <f t="shared" si="1"/>
        <v>0.30432527221704569</v>
      </c>
      <c r="I67" s="42">
        <f t="shared" si="2"/>
        <v>100</v>
      </c>
      <c r="J67" s="42">
        <f t="shared" si="3"/>
        <v>199.695674727783</v>
      </c>
      <c r="K67" s="59"/>
      <c r="L67" s="10">
        <v>55</v>
      </c>
      <c r="M67" s="42">
        <f t="shared" si="4"/>
        <v>50.000233840261984</v>
      </c>
      <c r="N67" s="42">
        <f t="shared" si="5"/>
        <v>100</v>
      </c>
      <c r="O67" s="42">
        <f t="shared" si="6"/>
        <v>289.63929655116567</v>
      </c>
      <c r="P67" s="42">
        <f t="shared" si="7"/>
        <v>650</v>
      </c>
      <c r="Q67" s="42">
        <f t="shared" si="8"/>
        <v>37711.828494255758</v>
      </c>
    </row>
    <row r="68" spans="1:17" ht="15.55" customHeight="1" x14ac:dyDescent="0.65">
      <c r="A68" s="59"/>
      <c r="B68" s="10">
        <v>56</v>
      </c>
      <c r="C68" s="42">
        <f t="shared" si="11"/>
        <v>99.728846182454632</v>
      </c>
      <c r="D68" s="42">
        <f t="shared" si="11"/>
        <v>100</v>
      </c>
      <c r="E68" s="42">
        <f t="shared" si="11"/>
        <v>100.27389274499536</v>
      </c>
      <c r="F68" s="59"/>
      <c r="G68" s="10">
        <v>56</v>
      </c>
      <c r="H68" s="42">
        <f t="shared" si="1"/>
        <v>0.27389274499534111</v>
      </c>
      <c r="I68" s="42">
        <f t="shared" si="2"/>
        <v>100</v>
      </c>
      <c r="J68" s="42">
        <f t="shared" si="3"/>
        <v>199.72610725500471</v>
      </c>
      <c r="K68" s="59"/>
      <c r="L68" s="10">
        <v>56</v>
      </c>
      <c r="M68" s="42">
        <f t="shared" si="4"/>
        <v>50.000187072209592</v>
      </c>
      <c r="N68" s="42">
        <f t="shared" si="5"/>
        <v>100</v>
      </c>
      <c r="O68" s="42">
        <f t="shared" si="6"/>
        <v>290.95011765463067</v>
      </c>
      <c r="P68" s="42">
        <f t="shared" si="7"/>
        <v>660</v>
      </c>
      <c r="Q68" s="42">
        <f t="shared" si="8"/>
        <v>41493.011343681341</v>
      </c>
    </row>
    <row r="69" spans="1:17" ht="15.55" customHeight="1" x14ac:dyDescent="0.65">
      <c r="A69" s="59"/>
      <c r="B69" s="10">
        <v>57</v>
      </c>
      <c r="C69" s="42">
        <f t="shared" si="11"/>
        <v>99.755961564209173</v>
      </c>
      <c r="D69" s="42">
        <f t="shared" si="11"/>
        <v>100</v>
      </c>
      <c r="E69" s="42">
        <f t="shared" si="11"/>
        <v>100.24650347049582</v>
      </c>
      <c r="F69" s="59"/>
      <c r="G69" s="10">
        <v>57</v>
      </c>
      <c r="H69" s="42">
        <f t="shared" si="1"/>
        <v>0.24650347049580701</v>
      </c>
      <c r="I69" s="42">
        <f t="shared" si="2"/>
        <v>100</v>
      </c>
      <c r="J69" s="42">
        <f t="shared" si="3"/>
        <v>199.75349652950425</v>
      </c>
      <c r="K69" s="59"/>
      <c r="L69" s="10">
        <v>57</v>
      </c>
      <c r="M69" s="42">
        <f t="shared" si="4"/>
        <v>50.000149657767679</v>
      </c>
      <c r="N69" s="42">
        <f t="shared" si="5"/>
        <v>100</v>
      </c>
      <c r="O69" s="42">
        <f t="shared" si="6"/>
        <v>292.22161412499173</v>
      </c>
      <c r="P69" s="42">
        <f t="shared" si="7"/>
        <v>670</v>
      </c>
      <c r="Q69" s="42">
        <f t="shared" si="8"/>
        <v>45652.312478049476</v>
      </c>
    </row>
    <row r="70" spans="1:17" ht="15.55" customHeight="1" x14ac:dyDescent="0.65">
      <c r="A70" s="59"/>
      <c r="B70" s="10">
        <v>58</v>
      </c>
      <c r="C70" s="42">
        <f t="shared" si="11"/>
        <v>99.780365407788253</v>
      </c>
      <c r="D70" s="42">
        <f t="shared" si="11"/>
        <v>100</v>
      </c>
      <c r="E70" s="42">
        <f t="shared" si="11"/>
        <v>100.22185312344624</v>
      </c>
      <c r="F70" s="59"/>
      <c r="G70" s="10">
        <v>58</v>
      </c>
      <c r="H70" s="42">
        <f t="shared" si="1"/>
        <v>0.22185312344622632</v>
      </c>
      <c r="I70" s="42">
        <f t="shared" si="2"/>
        <v>100</v>
      </c>
      <c r="J70" s="42">
        <f t="shared" si="3"/>
        <v>199.77814687655382</v>
      </c>
      <c r="K70" s="59"/>
      <c r="L70" s="10">
        <v>58</v>
      </c>
      <c r="M70" s="42">
        <f t="shared" si="4"/>
        <v>50.000119726214145</v>
      </c>
      <c r="N70" s="42">
        <f t="shared" si="5"/>
        <v>100</v>
      </c>
      <c r="O70" s="42">
        <f t="shared" si="6"/>
        <v>293.45496570124197</v>
      </c>
      <c r="P70" s="42">
        <f t="shared" si="7"/>
        <v>680</v>
      </c>
      <c r="Q70" s="42">
        <f t="shared" si="8"/>
        <v>50227.543725854426</v>
      </c>
    </row>
    <row r="71" spans="1:17" ht="15.55" customHeight="1" x14ac:dyDescent="0.65">
      <c r="A71" s="59"/>
      <c r="B71" s="10">
        <v>59</v>
      </c>
      <c r="C71" s="42">
        <f t="shared" si="11"/>
        <v>99.802328867009436</v>
      </c>
      <c r="D71" s="42">
        <f t="shared" si="11"/>
        <v>100</v>
      </c>
      <c r="E71" s="42">
        <f t="shared" si="11"/>
        <v>100.19966781110162</v>
      </c>
      <c r="F71" s="59"/>
      <c r="G71" s="10">
        <v>59</v>
      </c>
      <c r="H71" s="42">
        <f t="shared" si="1"/>
        <v>0.1996678111016037</v>
      </c>
      <c r="I71" s="42">
        <f t="shared" si="2"/>
        <v>100</v>
      </c>
      <c r="J71" s="42">
        <f t="shared" si="3"/>
        <v>199.80033218889844</v>
      </c>
      <c r="K71" s="59"/>
      <c r="L71" s="10">
        <v>59</v>
      </c>
      <c r="M71" s="42">
        <f t="shared" si="4"/>
        <v>50.000095780971321</v>
      </c>
      <c r="N71" s="42">
        <f t="shared" si="5"/>
        <v>100</v>
      </c>
      <c r="O71" s="42">
        <f t="shared" si="6"/>
        <v>294.65131673020471</v>
      </c>
      <c r="P71" s="42">
        <f t="shared" si="7"/>
        <v>690</v>
      </c>
      <c r="Q71" s="42">
        <f t="shared" si="8"/>
        <v>55260.298098439875</v>
      </c>
    </row>
    <row r="72" spans="1:17" ht="15.55" customHeight="1" x14ac:dyDescent="0.65">
      <c r="A72" s="59"/>
      <c r="B72" s="10">
        <v>60</v>
      </c>
      <c r="C72" s="42">
        <f t="shared" si="11"/>
        <v>99.82209598030849</v>
      </c>
      <c r="D72" s="42">
        <f t="shared" si="11"/>
        <v>100</v>
      </c>
      <c r="E72" s="42">
        <f t="shared" si="11"/>
        <v>100.17970102999146</v>
      </c>
      <c r="F72" s="59"/>
      <c r="G72" s="10">
        <v>60</v>
      </c>
      <c r="H72" s="42">
        <f t="shared" si="1"/>
        <v>0.17970102999144333</v>
      </c>
      <c r="I72" s="42">
        <f t="shared" si="2"/>
        <v>100</v>
      </c>
      <c r="J72" s="42">
        <f t="shared" si="3"/>
        <v>199.82029897000859</v>
      </c>
      <c r="K72" s="59"/>
      <c r="L72" s="10">
        <v>60</v>
      </c>
      <c r="M72" s="42">
        <f t="shared" si="4"/>
        <v>50.000076624777058</v>
      </c>
      <c r="N72" s="42">
        <f t="shared" si="5"/>
        <v>100</v>
      </c>
      <c r="O72" s="42">
        <f t="shared" si="6"/>
        <v>295.81177722829858</v>
      </c>
      <c r="P72" s="42">
        <f t="shared" si="7"/>
        <v>700</v>
      </c>
      <c r="Q72" s="42">
        <f t="shared" si="8"/>
        <v>60796.327908283864</v>
      </c>
    </row>
    <row r="73" spans="1:17" ht="15.55" customHeight="1" x14ac:dyDescent="0.65">
      <c r="A73" s="59"/>
      <c r="B73" s="10">
        <v>61</v>
      </c>
      <c r="C73" s="42">
        <f t="shared" si="11"/>
        <v>99.839886382277641</v>
      </c>
      <c r="D73" s="42">
        <f t="shared" si="11"/>
        <v>100</v>
      </c>
      <c r="E73" s="42">
        <f t="shared" si="11"/>
        <v>100.16173092699232</v>
      </c>
      <c r="F73" s="59"/>
      <c r="G73" s="10">
        <v>61</v>
      </c>
      <c r="H73" s="42">
        <f t="shared" si="1"/>
        <v>0.16173092699229899</v>
      </c>
      <c r="I73" s="42">
        <f t="shared" si="2"/>
        <v>100</v>
      </c>
      <c r="J73" s="42">
        <f t="shared" si="3"/>
        <v>199.83826907300775</v>
      </c>
      <c r="K73" s="59"/>
      <c r="L73" s="10">
        <v>61</v>
      </c>
      <c r="M73" s="42">
        <f t="shared" si="4"/>
        <v>50.000061299821652</v>
      </c>
      <c r="N73" s="42">
        <f t="shared" si="5"/>
        <v>100</v>
      </c>
      <c r="O73" s="42">
        <f t="shared" si="6"/>
        <v>296.93742391144963</v>
      </c>
      <c r="P73" s="42">
        <f t="shared" si="7"/>
        <v>710</v>
      </c>
      <c r="Q73" s="42">
        <f t="shared" si="8"/>
        <v>66885.960699112256</v>
      </c>
    </row>
    <row r="74" spans="1:17" ht="15.55" customHeight="1" x14ac:dyDescent="0.65">
      <c r="A74" s="59"/>
      <c r="B74" s="10">
        <v>62</v>
      </c>
      <c r="C74" s="42">
        <f t="shared" si="11"/>
        <v>99.855897744049884</v>
      </c>
      <c r="D74" s="42">
        <f t="shared" si="11"/>
        <v>100</v>
      </c>
      <c r="E74" s="42">
        <f t="shared" si="11"/>
        <v>100.14555783429309</v>
      </c>
      <c r="F74" s="59"/>
      <c r="G74" s="10">
        <v>62</v>
      </c>
      <c r="H74" s="42">
        <f t="shared" si="1"/>
        <v>0.14555783429306909</v>
      </c>
      <c r="I74" s="42">
        <f t="shared" si="2"/>
        <v>100</v>
      </c>
      <c r="J74" s="42">
        <f t="shared" si="3"/>
        <v>199.85444216570698</v>
      </c>
      <c r="K74" s="59"/>
      <c r="L74" s="10">
        <v>62</v>
      </c>
      <c r="M74" s="42">
        <f t="shared" si="4"/>
        <v>50.000049039857323</v>
      </c>
      <c r="N74" s="42">
        <f t="shared" si="5"/>
        <v>100</v>
      </c>
      <c r="O74" s="42">
        <f t="shared" si="6"/>
        <v>298.02930119410615</v>
      </c>
      <c r="P74" s="42">
        <f t="shared" si="7"/>
        <v>720</v>
      </c>
      <c r="Q74" s="42">
        <f t="shared" si="8"/>
        <v>73584.556769023489</v>
      </c>
    </row>
    <row r="75" spans="1:17" ht="15.55" customHeight="1" x14ac:dyDescent="0.65">
      <c r="A75" s="59"/>
      <c r="B75" s="10">
        <v>63</v>
      </c>
      <c r="C75" s="42">
        <f t="shared" si="11"/>
        <v>99.870307969644898</v>
      </c>
      <c r="D75" s="42">
        <f t="shared" si="11"/>
        <v>100</v>
      </c>
      <c r="E75" s="42">
        <f t="shared" si="11"/>
        <v>100.13100205086378</v>
      </c>
      <c r="F75" s="59"/>
      <c r="G75" s="10">
        <v>63</v>
      </c>
      <c r="H75" s="42">
        <f t="shared" si="1"/>
        <v>0.13100205086376218</v>
      </c>
      <c r="I75" s="42">
        <f t="shared" si="2"/>
        <v>100</v>
      </c>
      <c r="J75" s="42">
        <f t="shared" si="3"/>
        <v>199.86899794913629</v>
      </c>
      <c r="K75" s="59"/>
      <c r="L75" s="10">
        <v>63</v>
      </c>
      <c r="M75" s="42">
        <f t="shared" si="4"/>
        <v>50.000039231885864</v>
      </c>
      <c r="N75" s="42">
        <f t="shared" si="5"/>
        <v>100</v>
      </c>
      <c r="O75" s="42">
        <f t="shared" si="6"/>
        <v>299.08842215828298</v>
      </c>
      <c r="P75" s="42">
        <f t="shared" si="7"/>
        <v>730</v>
      </c>
      <c r="Q75" s="42">
        <f t="shared" si="8"/>
        <v>80953.012445925851</v>
      </c>
    </row>
    <row r="76" spans="1:17" ht="15.55" customHeight="1" x14ac:dyDescent="0.65">
      <c r="A76" s="59"/>
      <c r="B76" s="10">
        <v>64</v>
      </c>
      <c r="C76" s="42">
        <f t="shared" si="11"/>
        <v>99.883277172680408</v>
      </c>
      <c r="D76" s="42">
        <f t="shared" si="11"/>
        <v>100</v>
      </c>
      <c r="E76" s="42">
        <f t="shared" si="11"/>
        <v>100.11790184577741</v>
      </c>
      <c r="F76" s="59"/>
      <c r="G76" s="10">
        <v>64</v>
      </c>
      <c r="H76" s="42">
        <f t="shared" si="1"/>
        <v>0.11790184577738597</v>
      </c>
      <c r="I76" s="42">
        <f t="shared" si="2"/>
        <v>100</v>
      </c>
      <c r="J76" s="42">
        <f t="shared" si="3"/>
        <v>199.88209815422266</v>
      </c>
      <c r="K76" s="59"/>
      <c r="L76" s="10">
        <v>64</v>
      </c>
      <c r="M76" s="42">
        <f t="shared" si="4"/>
        <v>50.000031385508692</v>
      </c>
      <c r="N76" s="42">
        <f t="shared" si="5"/>
        <v>100</v>
      </c>
      <c r="O76" s="42">
        <f t="shared" si="6"/>
        <v>300.11576949353446</v>
      </c>
      <c r="P76" s="42">
        <f t="shared" si="7"/>
        <v>740</v>
      </c>
      <c r="Q76" s="42">
        <f t="shared" si="8"/>
        <v>89058.313690518436</v>
      </c>
    </row>
    <row r="77" spans="1:17" ht="15.55" customHeight="1" x14ac:dyDescent="0.65">
      <c r="A77" s="59"/>
      <c r="B77" s="10">
        <v>65</v>
      </c>
      <c r="C77" s="42">
        <f t="shared" si="11"/>
        <v>99.894949455412373</v>
      </c>
      <c r="D77" s="42">
        <f t="shared" si="11"/>
        <v>100</v>
      </c>
      <c r="E77" s="42">
        <f t="shared" si="11"/>
        <v>100.10611166119968</v>
      </c>
      <c r="F77" s="59"/>
      <c r="G77" s="10">
        <v>65</v>
      </c>
      <c r="H77" s="42">
        <f t="shared" si="1"/>
        <v>0.10611166119964738</v>
      </c>
      <c r="I77" s="42">
        <f t="shared" si="2"/>
        <v>100</v>
      </c>
      <c r="J77" s="42">
        <f t="shared" si="3"/>
        <v>199.89388833880039</v>
      </c>
      <c r="K77" s="59"/>
      <c r="L77" s="10">
        <v>65</v>
      </c>
      <c r="M77" s="42">
        <f t="shared" si="4"/>
        <v>50.000025108406959</v>
      </c>
      <c r="N77" s="42">
        <f t="shared" si="5"/>
        <v>100</v>
      </c>
      <c r="O77" s="42">
        <f t="shared" si="6"/>
        <v>301.11229640872841</v>
      </c>
      <c r="P77" s="42">
        <f t="shared" si="7"/>
        <v>750</v>
      </c>
      <c r="Q77" s="42">
        <f t="shared" si="8"/>
        <v>97974.145059570292</v>
      </c>
    </row>
    <row r="78" spans="1:17" ht="15.55" customHeight="1" x14ac:dyDescent="0.65">
      <c r="A78" s="59"/>
      <c r="B78" s="10">
        <v>66</v>
      </c>
      <c r="C78" s="42">
        <f t="shared" ref="C78:E93" si="12">$C$5*C77+$C$6</f>
        <v>99.905454509871134</v>
      </c>
      <c r="D78" s="42">
        <f t="shared" si="12"/>
        <v>100</v>
      </c>
      <c r="E78" s="42">
        <f t="shared" si="12"/>
        <v>100.0955004950797</v>
      </c>
      <c r="F78" s="59"/>
      <c r="G78" s="10">
        <v>66</v>
      </c>
      <c r="H78" s="42">
        <f t="shared" ref="H78:H112" si="13">$H$5*H77+$H$6</f>
        <v>9.550049507968264E-2</v>
      </c>
      <c r="I78" s="42">
        <f t="shared" ref="I78:I112" si="14">$I$5*I77+$I$6</f>
        <v>100</v>
      </c>
      <c r="J78" s="42">
        <f t="shared" ref="J78:J112" si="15">$J$5*J77+$J$6</f>
        <v>199.90449950492035</v>
      </c>
      <c r="K78" s="59"/>
      <c r="L78" s="10">
        <v>66</v>
      </c>
      <c r="M78" s="42">
        <f t="shared" ref="M78:M112" si="16">$M$5*M77+$M$6</f>
        <v>50.00002008672557</v>
      </c>
      <c r="N78" s="42">
        <f t="shared" ref="N78:N112" si="17">$N$5*N77+$N$6</f>
        <v>100</v>
      </c>
      <c r="O78" s="42">
        <f t="shared" ref="O78:O112" si="18">$O$5*O77+$O$6</f>
        <v>302.07892751646654</v>
      </c>
      <c r="P78" s="42">
        <f t="shared" ref="P78:P112" si="19">$P$5*P77+$P$6</f>
        <v>760</v>
      </c>
      <c r="Q78" s="42">
        <f t="shared" ref="Q78:Q112" si="20">$Q$5*Q77+$Q$6</f>
        <v>107781.55956552734</v>
      </c>
    </row>
    <row r="79" spans="1:17" ht="15.55" customHeight="1" x14ac:dyDescent="0.65">
      <c r="A79" s="59"/>
      <c r="B79" s="10">
        <v>67</v>
      </c>
      <c r="C79" s="42">
        <f t="shared" si="12"/>
        <v>99.914909058884021</v>
      </c>
      <c r="D79" s="42">
        <f t="shared" si="12"/>
        <v>100</v>
      </c>
      <c r="E79" s="42">
        <f t="shared" si="12"/>
        <v>100.08595044557174</v>
      </c>
      <c r="F79" s="59"/>
      <c r="G79" s="10">
        <v>67</v>
      </c>
      <c r="H79" s="42">
        <f t="shared" si="13"/>
        <v>8.5950445571714384E-2</v>
      </c>
      <c r="I79" s="42">
        <f t="shared" si="14"/>
        <v>100</v>
      </c>
      <c r="J79" s="42">
        <f t="shared" si="15"/>
        <v>199.91404955442832</v>
      </c>
      <c r="K79" s="59"/>
      <c r="L79" s="10">
        <v>67</v>
      </c>
      <c r="M79" s="42">
        <f t="shared" si="16"/>
        <v>50.000016069380457</v>
      </c>
      <c r="N79" s="42">
        <f t="shared" si="17"/>
        <v>100</v>
      </c>
      <c r="O79" s="42">
        <f t="shared" si="18"/>
        <v>303.01655969097254</v>
      </c>
      <c r="P79" s="42">
        <f t="shared" si="19"/>
        <v>770</v>
      </c>
      <c r="Q79" s="42">
        <f t="shared" si="20"/>
        <v>118569.71552208008</v>
      </c>
    </row>
    <row r="80" spans="1:17" ht="15.55" customHeight="1" x14ac:dyDescent="0.65">
      <c r="A80" s="59"/>
      <c r="B80" s="10">
        <v>68</v>
      </c>
      <c r="C80" s="42">
        <f t="shared" si="12"/>
        <v>99.923418152995623</v>
      </c>
      <c r="D80" s="42">
        <f t="shared" si="12"/>
        <v>100</v>
      </c>
      <c r="E80" s="42">
        <f t="shared" si="12"/>
        <v>100.07735540101457</v>
      </c>
      <c r="F80" s="59"/>
      <c r="G80" s="10">
        <v>68</v>
      </c>
      <c r="H80" s="42">
        <f t="shared" si="13"/>
        <v>7.7355401014542954E-2</v>
      </c>
      <c r="I80" s="42">
        <f t="shared" si="14"/>
        <v>100</v>
      </c>
      <c r="J80" s="42">
        <f t="shared" si="15"/>
        <v>199.9226445989855</v>
      </c>
      <c r="K80" s="59"/>
      <c r="L80" s="10">
        <v>68</v>
      </c>
      <c r="M80" s="42">
        <f t="shared" si="16"/>
        <v>50.000012855504366</v>
      </c>
      <c r="N80" s="42">
        <f t="shared" si="17"/>
        <v>100</v>
      </c>
      <c r="O80" s="42">
        <f t="shared" si="18"/>
        <v>303.92606290024338</v>
      </c>
      <c r="P80" s="42">
        <f t="shared" si="19"/>
        <v>780</v>
      </c>
      <c r="Q80" s="42">
        <f t="shared" si="20"/>
        <v>130436.6870742881</v>
      </c>
    </row>
    <row r="81" spans="1:17" ht="15.55" customHeight="1" x14ac:dyDescent="0.65">
      <c r="A81" s="59"/>
      <c r="B81" s="10">
        <v>69</v>
      </c>
      <c r="C81" s="42">
        <f t="shared" si="12"/>
        <v>99.931076337696069</v>
      </c>
      <c r="D81" s="42">
        <f t="shared" si="12"/>
        <v>100</v>
      </c>
      <c r="E81" s="42">
        <f t="shared" si="12"/>
        <v>100.06961986091312</v>
      </c>
      <c r="F81" s="59"/>
      <c r="G81" s="10">
        <v>69</v>
      </c>
      <c r="H81" s="42">
        <f t="shared" si="13"/>
        <v>6.9619860913088666E-2</v>
      </c>
      <c r="I81" s="42">
        <f t="shared" si="14"/>
        <v>100</v>
      </c>
      <c r="J81" s="42">
        <f t="shared" si="15"/>
        <v>199.93038013908696</v>
      </c>
      <c r="K81" s="59"/>
      <c r="L81" s="10">
        <v>69</v>
      </c>
      <c r="M81" s="42">
        <f t="shared" si="16"/>
        <v>50.000010284403494</v>
      </c>
      <c r="N81" s="42">
        <f t="shared" si="17"/>
        <v>100</v>
      </c>
      <c r="O81" s="42">
        <f t="shared" si="18"/>
        <v>304.80828101323607</v>
      </c>
      <c r="P81" s="42">
        <f t="shared" si="19"/>
        <v>790</v>
      </c>
      <c r="Q81" s="42">
        <f t="shared" si="20"/>
        <v>143490.35578171693</v>
      </c>
    </row>
    <row r="82" spans="1:17" ht="15.55" customHeight="1" x14ac:dyDescent="0.65">
      <c r="A82" s="59"/>
      <c r="B82" s="10">
        <v>70</v>
      </c>
      <c r="C82" s="42">
        <f t="shared" si="12"/>
        <v>99.937968703926458</v>
      </c>
      <c r="D82" s="42">
        <f t="shared" si="12"/>
        <v>100</v>
      </c>
      <c r="E82" s="42">
        <f t="shared" si="12"/>
        <v>100.06265787482181</v>
      </c>
      <c r="F82" s="59"/>
      <c r="G82" s="10">
        <v>70</v>
      </c>
      <c r="H82" s="42">
        <f t="shared" si="13"/>
        <v>6.2657874821779799E-2</v>
      </c>
      <c r="I82" s="42">
        <f t="shared" si="14"/>
        <v>100</v>
      </c>
      <c r="J82" s="42">
        <f t="shared" si="15"/>
        <v>199.93734212517828</v>
      </c>
      <c r="K82" s="59"/>
      <c r="L82" s="10">
        <v>70</v>
      </c>
      <c r="M82" s="42">
        <f t="shared" si="16"/>
        <v>50.000008227522798</v>
      </c>
      <c r="N82" s="42">
        <f t="shared" si="17"/>
        <v>100</v>
      </c>
      <c r="O82" s="42">
        <f t="shared" si="18"/>
        <v>305.66403258283896</v>
      </c>
      <c r="P82" s="42">
        <f t="shared" si="19"/>
        <v>800</v>
      </c>
      <c r="Q82" s="42">
        <f t="shared" si="20"/>
        <v>157849.39135988863</v>
      </c>
    </row>
    <row r="83" spans="1:17" ht="15.55" customHeight="1" x14ac:dyDescent="0.65">
      <c r="A83" s="59"/>
      <c r="B83" s="10">
        <v>71</v>
      </c>
      <c r="C83" s="42">
        <f t="shared" si="12"/>
        <v>99.944171833533815</v>
      </c>
      <c r="D83" s="42">
        <f t="shared" si="12"/>
        <v>100</v>
      </c>
      <c r="E83" s="42">
        <f t="shared" si="12"/>
        <v>100.05639208733963</v>
      </c>
      <c r="F83" s="59"/>
      <c r="G83" s="10">
        <v>71</v>
      </c>
      <c r="H83" s="42">
        <f t="shared" si="13"/>
        <v>5.6392087339601819E-2</v>
      </c>
      <c r="I83" s="42">
        <f t="shared" si="14"/>
        <v>100</v>
      </c>
      <c r="J83" s="42">
        <f t="shared" si="15"/>
        <v>199.94360791266044</v>
      </c>
      <c r="K83" s="59"/>
      <c r="L83" s="10">
        <v>71</v>
      </c>
      <c r="M83" s="42">
        <f t="shared" si="16"/>
        <v>50.000006582018244</v>
      </c>
      <c r="N83" s="42">
        <f t="shared" si="17"/>
        <v>100</v>
      </c>
      <c r="O83" s="42">
        <f t="shared" si="18"/>
        <v>306.49411160535379</v>
      </c>
      <c r="P83" s="42">
        <f t="shared" si="19"/>
        <v>810</v>
      </c>
      <c r="Q83" s="42">
        <f t="shared" si="20"/>
        <v>173644.33049587751</v>
      </c>
    </row>
    <row r="84" spans="1:17" ht="15.55" customHeight="1" x14ac:dyDescent="0.65">
      <c r="A84" s="59"/>
      <c r="B84" s="10">
        <v>72</v>
      </c>
      <c r="C84" s="42">
        <f t="shared" si="12"/>
        <v>99.949754650180438</v>
      </c>
      <c r="D84" s="42">
        <f t="shared" si="12"/>
        <v>100</v>
      </c>
      <c r="E84" s="42">
        <f t="shared" si="12"/>
        <v>100.05075287860566</v>
      </c>
      <c r="F84" s="59"/>
      <c r="G84" s="10">
        <v>72</v>
      </c>
      <c r="H84" s="42">
        <f t="shared" si="13"/>
        <v>5.0752878605641635E-2</v>
      </c>
      <c r="I84" s="42">
        <f t="shared" si="14"/>
        <v>100</v>
      </c>
      <c r="J84" s="42">
        <f t="shared" si="15"/>
        <v>199.94924712139439</v>
      </c>
      <c r="K84" s="59"/>
      <c r="L84" s="10">
        <v>72</v>
      </c>
      <c r="M84" s="42">
        <f t="shared" si="16"/>
        <v>50.000005265614597</v>
      </c>
      <c r="N84" s="42">
        <f t="shared" si="17"/>
        <v>100</v>
      </c>
      <c r="O84" s="42">
        <f t="shared" si="18"/>
        <v>307.29928825719315</v>
      </c>
      <c r="P84" s="42">
        <f t="shared" si="19"/>
        <v>820</v>
      </c>
      <c r="Q84" s="42">
        <f t="shared" si="20"/>
        <v>191018.76354546528</v>
      </c>
    </row>
    <row r="85" spans="1:17" ht="15.55" customHeight="1" x14ac:dyDescent="0.65">
      <c r="A85" s="59"/>
      <c r="B85" s="10">
        <v>73</v>
      </c>
      <c r="C85" s="42">
        <f t="shared" si="12"/>
        <v>99.954779185162394</v>
      </c>
      <c r="D85" s="42">
        <f t="shared" si="12"/>
        <v>100</v>
      </c>
      <c r="E85" s="42">
        <f t="shared" si="12"/>
        <v>100.0456775907451</v>
      </c>
      <c r="F85" s="59"/>
      <c r="G85" s="10">
        <v>73</v>
      </c>
      <c r="H85" s="42">
        <f t="shared" si="13"/>
        <v>4.5677590745077476E-2</v>
      </c>
      <c r="I85" s="42">
        <f t="shared" si="14"/>
        <v>100</v>
      </c>
      <c r="J85" s="42">
        <f t="shared" si="15"/>
        <v>199.95432240925496</v>
      </c>
      <c r="K85" s="59"/>
      <c r="L85" s="10">
        <v>73</v>
      </c>
      <c r="M85" s="42">
        <f t="shared" si="16"/>
        <v>50.000004212491682</v>
      </c>
      <c r="N85" s="42">
        <f t="shared" si="17"/>
        <v>100</v>
      </c>
      <c r="O85" s="42">
        <f t="shared" si="18"/>
        <v>308.08030960947735</v>
      </c>
      <c r="P85" s="42">
        <f t="shared" si="19"/>
        <v>830</v>
      </c>
      <c r="Q85" s="42">
        <f t="shared" si="20"/>
        <v>210130.63990001183</v>
      </c>
    </row>
    <row r="86" spans="1:17" ht="15.55" customHeight="1" x14ac:dyDescent="0.65">
      <c r="A86" s="59"/>
      <c r="B86" s="10">
        <v>74</v>
      </c>
      <c r="C86" s="42">
        <f t="shared" si="12"/>
        <v>99.95930126664615</v>
      </c>
      <c r="D86" s="42">
        <f t="shared" si="12"/>
        <v>100</v>
      </c>
      <c r="E86" s="42">
        <f t="shared" si="12"/>
        <v>100.0411098316706</v>
      </c>
      <c r="F86" s="59"/>
      <c r="G86" s="10">
        <v>74</v>
      </c>
      <c r="H86" s="42">
        <f t="shared" si="13"/>
        <v>4.1109831670569731E-2</v>
      </c>
      <c r="I86" s="42">
        <f t="shared" si="14"/>
        <v>100</v>
      </c>
      <c r="J86" s="42">
        <f t="shared" si="15"/>
        <v>199.95889016832948</v>
      </c>
      <c r="K86" s="59"/>
      <c r="L86" s="10">
        <v>74</v>
      </c>
      <c r="M86" s="42">
        <f t="shared" si="16"/>
        <v>50.000003369993351</v>
      </c>
      <c r="N86" s="42">
        <f t="shared" si="17"/>
        <v>100</v>
      </c>
      <c r="O86" s="42">
        <f t="shared" si="18"/>
        <v>308.83790032119305</v>
      </c>
      <c r="P86" s="42">
        <f t="shared" si="19"/>
        <v>840</v>
      </c>
      <c r="Q86" s="42">
        <f t="shared" si="20"/>
        <v>231153.70389001301</v>
      </c>
    </row>
    <row r="87" spans="1:17" ht="15.55" customHeight="1" x14ac:dyDescent="0.65">
      <c r="A87" s="59"/>
      <c r="B87" s="10">
        <v>75</v>
      </c>
      <c r="C87" s="42">
        <f t="shared" si="12"/>
        <v>99.963371139981533</v>
      </c>
      <c r="D87" s="42">
        <f t="shared" si="12"/>
        <v>100</v>
      </c>
      <c r="E87" s="42">
        <f t="shared" si="12"/>
        <v>100.03699884850354</v>
      </c>
      <c r="F87" s="59"/>
      <c r="G87" s="10">
        <v>75</v>
      </c>
      <c r="H87" s="42">
        <f t="shared" si="13"/>
        <v>3.699884850351276E-2</v>
      </c>
      <c r="I87" s="42">
        <f t="shared" si="14"/>
        <v>100</v>
      </c>
      <c r="J87" s="42">
        <f t="shared" si="15"/>
        <v>199.96300115149654</v>
      </c>
      <c r="K87" s="59"/>
      <c r="L87" s="10">
        <v>75</v>
      </c>
      <c r="M87" s="42">
        <f t="shared" si="16"/>
        <v>50.000002695994681</v>
      </c>
      <c r="N87" s="42">
        <f t="shared" si="17"/>
        <v>100</v>
      </c>
      <c r="O87" s="42">
        <f t="shared" si="18"/>
        <v>309.57276331155725</v>
      </c>
      <c r="P87" s="42">
        <f t="shared" si="19"/>
        <v>850</v>
      </c>
      <c r="Q87" s="42">
        <f t="shared" si="20"/>
        <v>254279.07427901434</v>
      </c>
    </row>
    <row r="88" spans="1:17" ht="15.55" customHeight="1" x14ac:dyDescent="0.65">
      <c r="A88" s="59"/>
      <c r="B88" s="10">
        <v>76</v>
      </c>
      <c r="C88" s="42">
        <f t="shared" si="12"/>
        <v>99.967034025983381</v>
      </c>
      <c r="D88" s="42">
        <f t="shared" si="12"/>
        <v>100</v>
      </c>
      <c r="E88" s="42">
        <f t="shared" si="12"/>
        <v>100.03329896365319</v>
      </c>
      <c r="F88" s="59"/>
      <c r="G88" s="10">
        <v>76</v>
      </c>
      <c r="H88" s="42">
        <f t="shared" si="13"/>
        <v>3.3298963653161484E-2</v>
      </c>
      <c r="I88" s="42">
        <f t="shared" si="14"/>
        <v>100</v>
      </c>
      <c r="J88" s="42">
        <f t="shared" si="15"/>
        <v>199.9667010363469</v>
      </c>
      <c r="K88" s="59"/>
      <c r="L88" s="10">
        <v>76</v>
      </c>
      <c r="M88" s="42">
        <f t="shared" si="16"/>
        <v>50.000002156795745</v>
      </c>
      <c r="N88" s="42">
        <f t="shared" si="17"/>
        <v>100</v>
      </c>
      <c r="O88" s="42">
        <f t="shared" si="18"/>
        <v>310.28558041221055</v>
      </c>
      <c r="P88" s="42">
        <f t="shared" si="19"/>
        <v>860</v>
      </c>
      <c r="Q88" s="42">
        <f t="shared" si="20"/>
        <v>279716.98170691577</v>
      </c>
    </row>
    <row r="89" spans="1:17" ht="15.55" customHeight="1" x14ac:dyDescent="0.65">
      <c r="A89" s="59"/>
      <c r="B89" s="10">
        <v>77</v>
      </c>
      <c r="C89" s="42">
        <f t="shared" si="12"/>
        <v>99.970330623385038</v>
      </c>
      <c r="D89" s="42">
        <f t="shared" si="12"/>
        <v>100</v>
      </c>
      <c r="E89" s="42">
        <f t="shared" si="12"/>
        <v>100.02996906728788</v>
      </c>
      <c r="F89" s="59"/>
      <c r="G89" s="10">
        <v>77</v>
      </c>
      <c r="H89" s="42">
        <f t="shared" si="13"/>
        <v>2.9969067287845336E-2</v>
      </c>
      <c r="I89" s="42">
        <f t="shared" si="14"/>
        <v>100</v>
      </c>
      <c r="J89" s="42">
        <f t="shared" si="15"/>
        <v>199.97003093271221</v>
      </c>
      <c r="K89" s="59"/>
      <c r="L89" s="10">
        <v>77</v>
      </c>
      <c r="M89" s="42">
        <f t="shared" si="16"/>
        <v>50.000001725436597</v>
      </c>
      <c r="N89" s="42">
        <f t="shared" si="17"/>
        <v>100</v>
      </c>
      <c r="O89" s="42">
        <f t="shared" si="18"/>
        <v>310.97701299984425</v>
      </c>
      <c r="P89" s="42">
        <f t="shared" si="19"/>
        <v>870</v>
      </c>
      <c r="Q89" s="42">
        <f t="shared" si="20"/>
        <v>307698.67987760738</v>
      </c>
    </row>
    <row r="90" spans="1:17" ht="15.55" customHeight="1" x14ac:dyDescent="0.65">
      <c r="A90" s="59"/>
      <c r="B90" s="10">
        <v>78</v>
      </c>
      <c r="C90" s="42">
        <f t="shared" si="12"/>
        <v>99.973297561046536</v>
      </c>
      <c r="D90" s="42">
        <f t="shared" si="12"/>
        <v>100</v>
      </c>
      <c r="E90" s="42">
        <f t="shared" si="12"/>
        <v>100.0269721605591</v>
      </c>
      <c r="F90" s="59"/>
      <c r="G90" s="10">
        <v>78</v>
      </c>
      <c r="H90" s="42">
        <f t="shared" si="13"/>
        <v>2.6972160559060803E-2</v>
      </c>
      <c r="I90" s="42">
        <f t="shared" si="14"/>
        <v>100</v>
      </c>
      <c r="J90" s="42">
        <f t="shared" si="15"/>
        <v>199.97302783944099</v>
      </c>
      <c r="K90" s="59"/>
      <c r="L90" s="10">
        <v>78</v>
      </c>
      <c r="M90" s="42">
        <f t="shared" si="16"/>
        <v>50.000001380349282</v>
      </c>
      <c r="N90" s="42">
        <f t="shared" si="17"/>
        <v>100</v>
      </c>
      <c r="O90" s="42">
        <f t="shared" si="18"/>
        <v>311.64770260984892</v>
      </c>
      <c r="P90" s="42">
        <f t="shared" si="19"/>
        <v>880</v>
      </c>
      <c r="Q90" s="42">
        <f t="shared" si="20"/>
        <v>338478.54786536813</v>
      </c>
    </row>
    <row r="91" spans="1:17" ht="15.55" customHeight="1" x14ac:dyDescent="0.65">
      <c r="A91" s="59"/>
      <c r="B91" s="10">
        <v>79</v>
      </c>
      <c r="C91" s="42">
        <f t="shared" si="12"/>
        <v>99.975967804941888</v>
      </c>
      <c r="D91" s="42">
        <f t="shared" si="12"/>
        <v>100</v>
      </c>
      <c r="E91" s="42">
        <f t="shared" si="12"/>
        <v>100.02427494450319</v>
      </c>
      <c r="F91" s="59"/>
      <c r="G91" s="10">
        <v>79</v>
      </c>
      <c r="H91" s="42">
        <f t="shared" si="13"/>
        <v>2.4274944503154722E-2</v>
      </c>
      <c r="I91" s="42">
        <f t="shared" si="14"/>
        <v>100</v>
      </c>
      <c r="J91" s="42">
        <f t="shared" si="15"/>
        <v>199.97572505549689</v>
      </c>
      <c r="K91" s="59"/>
      <c r="L91" s="10">
        <v>79</v>
      </c>
      <c r="M91" s="42">
        <f t="shared" si="16"/>
        <v>50.000001104279427</v>
      </c>
      <c r="N91" s="42">
        <f t="shared" si="17"/>
        <v>100</v>
      </c>
      <c r="O91" s="42">
        <f t="shared" si="18"/>
        <v>312.29827153155344</v>
      </c>
      <c r="P91" s="42">
        <f t="shared" si="19"/>
        <v>890</v>
      </c>
      <c r="Q91" s="42">
        <f t="shared" si="20"/>
        <v>372336.40265190497</v>
      </c>
    </row>
    <row r="92" spans="1:17" ht="15.55" customHeight="1" x14ac:dyDescent="0.65">
      <c r="A92" s="59"/>
      <c r="B92" s="10">
        <v>80</v>
      </c>
      <c r="C92" s="42">
        <f t="shared" si="12"/>
        <v>99.978371024447696</v>
      </c>
      <c r="D92" s="42">
        <f t="shared" si="12"/>
        <v>100</v>
      </c>
      <c r="E92" s="42">
        <f t="shared" si="12"/>
        <v>100.02184745005287</v>
      </c>
      <c r="F92" s="59"/>
      <c r="G92" s="10">
        <v>80</v>
      </c>
      <c r="H92" s="42">
        <f t="shared" si="13"/>
        <v>2.1847450052839251E-2</v>
      </c>
      <c r="I92" s="42">
        <f t="shared" si="14"/>
        <v>100</v>
      </c>
      <c r="J92" s="42">
        <f t="shared" si="15"/>
        <v>199.9781525499472</v>
      </c>
      <c r="K92" s="59"/>
      <c r="L92" s="10">
        <v>80</v>
      </c>
      <c r="M92" s="42">
        <f t="shared" si="16"/>
        <v>50.000000883423546</v>
      </c>
      <c r="N92" s="42">
        <f t="shared" si="17"/>
        <v>100</v>
      </c>
      <c r="O92" s="42">
        <f t="shared" si="18"/>
        <v>312.92932338560684</v>
      </c>
      <c r="P92" s="42">
        <f t="shared" si="19"/>
        <v>900</v>
      </c>
      <c r="Q92" s="42">
        <f t="shared" si="20"/>
        <v>409580.04291709547</v>
      </c>
    </row>
    <row r="93" spans="1:17" ht="15.55" customHeight="1" x14ac:dyDescent="0.65">
      <c r="A93" s="59"/>
      <c r="B93" s="10">
        <v>81</v>
      </c>
      <c r="C93" s="42">
        <f t="shared" si="12"/>
        <v>99.980533922002934</v>
      </c>
      <c r="D93" s="42">
        <f t="shared" si="12"/>
        <v>100</v>
      </c>
      <c r="E93" s="42">
        <f t="shared" si="12"/>
        <v>100.01966270504759</v>
      </c>
      <c r="F93" s="59"/>
      <c r="G93" s="10">
        <v>81</v>
      </c>
      <c r="H93" s="42">
        <f t="shared" si="13"/>
        <v>1.9662705047555327E-2</v>
      </c>
      <c r="I93" s="42">
        <f t="shared" si="14"/>
        <v>100</v>
      </c>
      <c r="J93" s="42">
        <f t="shared" si="15"/>
        <v>199.98033729495248</v>
      </c>
      <c r="K93" s="59"/>
      <c r="L93" s="10">
        <v>81</v>
      </c>
      <c r="M93" s="42">
        <f t="shared" si="16"/>
        <v>50.000000706738838</v>
      </c>
      <c r="N93" s="42">
        <f t="shared" si="17"/>
        <v>100</v>
      </c>
      <c r="O93" s="42">
        <f t="shared" si="18"/>
        <v>313.5414436840386</v>
      </c>
      <c r="P93" s="42">
        <f t="shared" si="19"/>
        <v>910</v>
      </c>
      <c r="Q93" s="42">
        <f t="shared" si="20"/>
        <v>450548.04720880504</v>
      </c>
    </row>
    <row r="94" spans="1:17" ht="15.55" customHeight="1" x14ac:dyDescent="0.65">
      <c r="A94" s="59"/>
      <c r="B94" s="10">
        <v>82</v>
      </c>
      <c r="C94" s="42">
        <f t="shared" ref="C94:E109" si="21">$C$5*C93+$C$6</f>
        <v>99.982480529802643</v>
      </c>
      <c r="D94" s="42">
        <f t="shared" si="21"/>
        <v>100</v>
      </c>
      <c r="E94" s="42">
        <f t="shared" si="21"/>
        <v>100.01769643454284</v>
      </c>
      <c r="F94" s="59"/>
      <c r="G94" s="10">
        <v>82</v>
      </c>
      <c r="H94" s="42">
        <f t="shared" si="13"/>
        <v>1.7696434542799795E-2</v>
      </c>
      <c r="I94" s="42">
        <f t="shared" si="14"/>
        <v>100</v>
      </c>
      <c r="J94" s="42">
        <f t="shared" si="15"/>
        <v>199.98230356545724</v>
      </c>
      <c r="K94" s="59"/>
      <c r="L94" s="10">
        <v>82</v>
      </c>
      <c r="M94" s="42">
        <f t="shared" si="16"/>
        <v>50.000000565391076</v>
      </c>
      <c r="N94" s="42">
        <f t="shared" si="17"/>
        <v>100</v>
      </c>
      <c r="O94" s="42">
        <f t="shared" si="18"/>
        <v>314.13520037351742</v>
      </c>
      <c r="P94" s="42">
        <f t="shared" si="19"/>
        <v>920</v>
      </c>
      <c r="Q94" s="42">
        <f t="shared" si="20"/>
        <v>495612.85192968557</v>
      </c>
    </row>
    <row r="95" spans="1:17" ht="15.55" customHeight="1" x14ac:dyDescent="0.65">
      <c r="A95" s="59"/>
      <c r="B95" s="10">
        <v>83</v>
      </c>
      <c r="C95" s="42">
        <f t="shared" si="21"/>
        <v>99.984232476822385</v>
      </c>
      <c r="D95" s="42">
        <f t="shared" si="21"/>
        <v>100</v>
      </c>
      <c r="E95" s="42">
        <f t="shared" si="21"/>
        <v>100.01592679108856</v>
      </c>
      <c r="F95" s="59"/>
      <c r="G95" s="10">
        <v>83</v>
      </c>
      <c r="H95" s="42">
        <f t="shared" si="13"/>
        <v>1.5926791088519816E-2</v>
      </c>
      <c r="I95" s="42">
        <f t="shared" si="14"/>
        <v>100</v>
      </c>
      <c r="J95" s="42">
        <f t="shared" si="15"/>
        <v>199.98407320891152</v>
      </c>
      <c r="K95" s="59"/>
      <c r="L95" s="10">
        <v>83</v>
      </c>
      <c r="M95" s="42">
        <f t="shared" si="16"/>
        <v>50.000000452312861</v>
      </c>
      <c r="N95" s="42">
        <f t="shared" si="17"/>
        <v>100</v>
      </c>
      <c r="O95" s="42">
        <f t="shared" si="18"/>
        <v>314.71114436231187</v>
      </c>
      <c r="P95" s="42">
        <f t="shared" si="19"/>
        <v>930</v>
      </c>
      <c r="Q95" s="42">
        <f t="shared" si="20"/>
        <v>545184.13712265412</v>
      </c>
    </row>
    <row r="96" spans="1:17" ht="15.55" customHeight="1" x14ac:dyDescent="0.65">
      <c r="A96" s="59"/>
      <c r="B96" s="10">
        <v>84</v>
      </c>
      <c r="C96" s="42">
        <f t="shared" si="21"/>
        <v>99.985809229140145</v>
      </c>
      <c r="D96" s="42">
        <f t="shared" si="21"/>
        <v>100</v>
      </c>
      <c r="E96" s="42">
        <f t="shared" si="21"/>
        <v>100.01433411197971</v>
      </c>
      <c r="F96" s="59"/>
      <c r="G96" s="10">
        <v>84</v>
      </c>
      <c r="H96" s="42">
        <f t="shared" si="13"/>
        <v>1.4334111979667835E-2</v>
      </c>
      <c r="I96" s="42">
        <f t="shared" si="14"/>
        <v>100</v>
      </c>
      <c r="J96" s="42">
        <f t="shared" si="15"/>
        <v>199.98566588802038</v>
      </c>
      <c r="K96" s="59"/>
      <c r="L96" s="10">
        <v>84</v>
      </c>
      <c r="M96" s="42">
        <f t="shared" si="16"/>
        <v>50.00000036185029</v>
      </c>
      <c r="N96" s="42">
        <f t="shared" si="17"/>
        <v>100</v>
      </c>
      <c r="O96" s="42">
        <f t="shared" si="18"/>
        <v>315.26981003144249</v>
      </c>
      <c r="P96" s="42">
        <f t="shared" si="19"/>
        <v>940</v>
      </c>
      <c r="Q96" s="42">
        <f t="shared" si="20"/>
        <v>599712.55083491956</v>
      </c>
    </row>
    <row r="97" spans="1:17" ht="15.55" customHeight="1" x14ac:dyDescent="0.65">
      <c r="A97" s="59"/>
      <c r="B97" s="10">
        <v>85</v>
      </c>
      <c r="C97" s="42">
        <f t="shared" si="21"/>
        <v>99.987228306226129</v>
      </c>
      <c r="D97" s="42">
        <f t="shared" si="21"/>
        <v>100</v>
      </c>
      <c r="E97" s="42">
        <f t="shared" si="21"/>
        <v>100.01290070078174</v>
      </c>
      <c r="F97" s="59"/>
      <c r="G97" s="10">
        <v>85</v>
      </c>
      <c r="H97" s="42">
        <f t="shared" si="13"/>
        <v>1.2900700781701052E-2</v>
      </c>
      <c r="I97" s="42">
        <f t="shared" si="14"/>
        <v>100</v>
      </c>
      <c r="J97" s="42">
        <f t="shared" si="15"/>
        <v>199.98709929921836</v>
      </c>
      <c r="K97" s="59"/>
      <c r="L97" s="10">
        <v>85</v>
      </c>
      <c r="M97" s="42">
        <f t="shared" si="16"/>
        <v>50.000000289480234</v>
      </c>
      <c r="N97" s="42">
        <f t="shared" si="17"/>
        <v>100</v>
      </c>
      <c r="O97" s="42">
        <f t="shared" si="18"/>
        <v>315.8117157304992</v>
      </c>
      <c r="P97" s="42">
        <f t="shared" si="19"/>
        <v>950</v>
      </c>
      <c r="Q97" s="42">
        <f t="shared" si="20"/>
        <v>659693.80591841158</v>
      </c>
    </row>
    <row r="98" spans="1:17" ht="15.55" customHeight="1" x14ac:dyDescent="0.65">
      <c r="A98" s="59"/>
      <c r="B98" s="10">
        <v>86</v>
      </c>
      <c r="C98" s="42">
        <f t="shared" si="21"/>
        <v>99.988505475603517</v>
      </c>
      <c r="D98" s="42">
        <f t="shared" si="21"/>
        <v>100</v>
      </c>
      <c r="E98" s="42">
        <f t="shared" si="21"/>
        <v>100.01161063070357</v>
      </c>
      <c r="F98" s="59"/>
      <c r="G98" s="10">
        <v>86</v>
      </c>
      <c r="H98" s="42">
        <f t="shared" si="13"/>
        <v>1.1610630703530947E-2</v>
      </c>
      <c r="I98" s="42">
        <f t="shared" si="14"/>
        <v>100</v>
      </c>
      <c r="J98" s="42">
        <f t="shared" si="15"/>
        <v>199.98838936929653</v>
      </c>
      <c r="K98" s="59"/>
      <c r="L98" s="10">
        <v>86</v>
      </c>
      <c r="M98" s="42">
        <f t="shared" si="16"/>
        <v>50.000000231584188</v>
      </c>
      <c r="N98" s="42">
        <f t="shared" si="17"/>
        <v>100</v>
      </c>
      <c r="O98" s="42">
        <f t="shared" si="18"/>
        <v>316.33736425858422</v>
      </c>
      <c r="P98" s="42">
        <f t="shared" si="19"/>
        <v>960</v>
      </c>
      <c r="Q98" s="42">
        <f t="shared" si="20"/>
        <v>725673.18651025277</v>
      </c>
    </row>
    <row r="99" spans="1:17" ht="15.55" customHeight="1" x14ac:dyDescent="0.65">
      <c r="A99" s="59"/>
      <c r="B99" s="10">
        <v>87</v>
      </c>
      <c r="C99" s="42">
        <f t="shared" si="21"/>
        <v>99.989654928043166</v>
      </c>
      <c r="D99" s="42">
        <f t="shared" si="21"/>
        <v>100</v>
      </c>
      <c r="E99" s="42">
        <f t="shared" si="21"/>
        <v>100.01044956763322</v>
      </c>
      <c r="F99" s="59"/>
      <c r="G99" s="10">
        <v>87</v>
      </c>
      <c r="H99" s="42">
        <f t="shared" si="13"/>
        <v>1.0449567633177852E-2</v>
      </c>
      <c r="I99" s="42">
        <f t="shared" si="14"/>
        <v>100</v>
      </c>
      <c r="J99" s="42">
        <f t="shared" si="15"/>
        <v>199.98955043236688</v>
      </c>
      <c r="K99" s="59"/>
      <c r="L99" s="10">
        <v>87</v>
      </c>
      <c r="M99" s="42">
        <f t="shared" si="16"/>
        <v>50.000000185267353</v>
      </c>
      <c r="N99" s="42">
        <f t="shared" si="17"/>
        <v>100</v>
      </c>
      <c r="O99" s="42">
        <f t="shared" si="18"/>
        <v>316.8472433308267</v>
      </c>
      <c r="P99" s="42">
        <f t="shared" si="19"/>
        <v>970</v>
      </c>
      <c r="Q99" s="42">
        <f t="shared" si="20"/>
        <v>798250.50516127807</v>
      </c>
    </row>
    <row r="100" spans="1:17" ht="15.55" customHeight="1" x14ac:dyDescent="0.65">
      <c r="A100" s="59"/>
      <c r="B100" s="10">
        <v>88</v>
      </c>
      <c r="C100" s="42">
        <f t="shared" si="21"/>
        <v>99.990689435238849</v>
      </c>
      <c r="D100" s="42">
        <f t="shared" si="21"/>
        <v>100</v>
      </c>
      <c r="E100" s="42">
        <f t="shared" si="21"/>
        <v>100.00940461086989</v>
      </c>
      <c r="F100" s="59"/>
      <c r="G100" s="10">
        <v>88</v>
      </c>
      <c r="H100" s="42">
        <f t="shared" si="13"/>
        <v>9.4046108698600667E-3</v>
      </c>
      <c r="I100" s="42">
        <f t="shared" si="14"/>
        <v>100</v>
      </c>
      <c r="J100" s="42">
        <f t="shared" si="15"/>
        <v>199.99059538913019</v>
      </c>
      <c r="K100" s="59"/>
      <c r="L100" s="10">
        <v>88</v>
      </c>
      <c r="M100" s="42">
        <f t="shared" si="16"/>
        <v>50.000000148213886</v>
      </c>
      <c r="N100" s="42">
        <f t="shared" si="17"/>
        <v>100</v>
      </c>
      <c r="O100" s="42">
        <f t="shared" si="18"/>
        <v>317.34182603090187</v>
      </c>
      <c r="P100" s="42">
        <f t="shared" si="19"/>
        <v>980</v>
      </c>
      <c r="Q100" s="42">
        <f t="shared" si="20"/>
        <v>878085.55567740591</v>
      </c>
    </row>
    <row r="101" spans="1:17" ht="15.55" customHeight="1" x14ac:dyDescent="0.65">
      <c r="A101" s="59"/>
      <c r="B101" s="10">
        <v>89</v>
      </c>
      <c r="C101" s="42">
        <f t="shared" si="21"/>
        <v>99.991620491714968</v>
      </c>
      <c r="D101" s="42">
        <f t="shared" si="21"/>
        <v>100</v>
      </c>
      <c r="E101" s="42">
        <f t="shared" si="21"/>
        <v>100.00846414978291</v>
      </c>
      <c r="F101" s="59"/>
      <c r="G101" s="10">
        <v>89</v>
      </c>
      <c r="H101" s="42">
        <f t="shared" si="13"/>
        <v>8.4641497828740597E-3</v>
      </c>
      <c r="I101" s="42">
        <f t="shared" si="14"/>
        <v>100</v>
      </c>
      <c r="J101" s="42">
        <f t="shared" si="15"/>
        <v>199.99153585021719</v>
      </c>
      <c r="K101" s="59"/>
      <c r="L101" s="10">
        <v>89</v>
      </c>
      <c r="M101" s="42">
        <f t="shared" si="16"/>
        <v>50.000000118571108</v>
      </c>
      <c r="N101" s="42">
        <f t="shared" si="17"/>
        <v>100</v>
      </c>
      <c r="O101" s="42">
        <f t="shared" si="18"/>
        <v>317.8215712499748</v>
      </c>
      <c r="P101" s="42">
        <f t="shared" si="19"/>
        <v>990</v>
      </c>
      <c r="Q101" s="42">
        <f t="shared" si="20"/>
        <v>965904.1112451466</v>
      </c>
    </row>
    <row r="102" spans="1:17" ht="15.55" customHeight="1" x14ac:dyDescent="0.65">
      <c r="A102" s="59"/>
      <c r="B102" s="10">
        <v>90</v>
      </c>
      <c r="C102" s="42">
        <f t="shared" si="21"/>
        <v>99.99245844254348</v>
      </c>
      <c r="D102" s="42">
        <f t="shared" si="21"/>
        <v>100</v>
      </c>
      <c r="E102" s="42">
        <f t="shared" si="21"/>
        <v>100.00761773480463</v>
      </c>
      <c r="F102" s="59"/>
      <c r="G102" s="10">
        <v>90</v>
      </c>
      <c r="H102" s="42">
        <f t="shared" si="13"/>
        <v>7.6177348045866535E-3</v>
      </c>
      <c r="I102" s="42">
        <f t="shared" si="14"/>
        <v>100</v>
      </c>
      <c r="J102" s="42">
        <f t="shared" si="15"/>
        <v>199.99238226519549</v>
      </c>
      <c r="K102" s="59"/>
      <c r="L102" s="10">
        <v>90</v>
      </c>
      <c r="M102" s="42">
        <f t="shared" si="16"/>
        <v>50.000000094856887</v>
      </c>
      <c r="N102" s="42">
        <f t="shared" si="17"/>
        <v>100</v>
      </c>
      <c r="O102" s="42">
        <f t="shared" si="18"/>
        <v>318.28692411247556</v>
      </c>
      <c r="P102" s="42">
        <f t="shared" si="19"/>
        <v>1000</v>
      </c>
      <c r="Q102" s="42">
        <f t="shared" si="20"/>
        <v>1062504.5223696614</v>
      </c>
    </row>
    <row r="103" spans="1:17" ht="15.55" customHeight="1" x14ac:dyDescent="0.65">
      <c r="A103" s="59"/>
      <c r="B103" s="10">
        <v>91</v>
      </c>
      <c r="C103" s="42">
        <f t="shared" si="21"/>
        <v>99.993212598289134</v>
      </c>
      <c r="D103" s="42">
        <f t="shared" si="21"/>
        <v>100</v>
      </c>
      <c r="E103" s="42">
        <f t="shared" si="21"/>
        <v>100.00685596132416</v>
      </c>
      <c r="F103" s="59"/>
      <c r="G103" s="10">
        <v>91</v>
      </c>
      <c r="H103" s="42">
        <f t="shared" si="13"/>
        <v>6.8559613241279882E-3</v>
      </c>
      <c r="I103" s="42">
        <f t="shared" si="14"/>
        <v>100</v>
      </c>
      <c r="J103" s="42">
        <f t="shared" si="15"/>
        <v>199.99314403867595</v>
      </c>
      <c r="K103" s="59"/>
      <c r="L103" s="10">
        <v>91</v>
      </c>
      <c r="M103" s="42">
        <f t="shared" si="16"/>
        <v>50.000000075885509</v>
      </c>
      <c r="N103" s="42">
        <f t="shared" si="17"/>
        <v>100</v>
      </c>
      <c r="O103" s="42">
        <f t="shared" si="18"/>
        <v>318.73831638910127</v>
      </c>
      <c r="P103" s="42">
        <f t="shared" si="19"/>
        <v>1010</v>
      </c>
      <c r="Q103" s="42">
        <f t="shared" si="20"/>
        <v>1168764.9746066276</v>
      </c>
    </row>
    <row r="104" spans="1:17" ht="15.55" customHeight="1" x14ac:dyDescent="0.65">
      <c r="A104" s="59"/>
      <c r="B104" s="10">
        <v>92</v>
      </c>
      <c r="C104" s="42">
        <f t="shared" si="21"/>
        <v>99.993891338460216</v>
      </c>
      <c r="D104" s="42">
        <f t="shared" si="21"/>
        <v>100</v>
      </c>
      <c r="E104" s="42">
        <f t="shared" si="21"/>
        <v>100.00617036519175</v>
      </c>
      <c r="F104" s="59"/>
      <c r="G104" s="10">
        <v>92</v>
      </c>
      <c r="H104" s="42">
        <f t="shared" si="13"/>
        <v>6.1703651917151894E-3</v>
      </c>
      <c r="I104" s="42">
        <f t="shared" si="14"/>
        <v>100</v>
      </c>
      <c r="J104" s="42">
        <f t="shared" si="15"/>
        <v>199.99382963480835</v>
      </c>
      <c r="K104" s="59"/>
      <c r="L104" s="10">
        <v>92</v>
      </c>
      <c r="M104" s="42">
        <f t="shared" si="16"/>
        <v>50.000000060708409</v>
      </c>
      <c r="N104" s="42">
        <f t="shared" si="17"/>
        <v>100</v>
      </c>
      <c r="O104" s="42">
        <f t="shared" si="18"/>
        <v>319.17616689742823</v>
      </c>
      <c r="P104" s="42">
        <f t="shared" si="19"/>
        <v>1020</v>
      </c>
      <c r="Q104" s="42">
        <f t="shared" si="20"/>
        <v>1285651.4720672905</v>
      </c>
    </row>
    <row r="105" spans="1:17" ht="15.55" customHeight="1" x14ac:dyDescent="0.65">
      <c r="A105" s="59"/>
      <c r="B105" s="10">
        <v>93</v>
      </c>
      <c r="C105" s="42">
        <f t="shared" si="21"/>
        <v>99.994502204614193</v>
      </c>
      <c r="D105" s="42">
        <f t="shared" si="21"/>
        <v>100</v>
      </c>
      <c r="E105" s="42">
        <f t="shared" si="21"/>
        <v>100.00555332867258</v>
      </c>
      <c r="F105" s="59"/>
      <c r="G105" s="10">
        <v>93</v>
      </c>
      <c r="H105" s="42">
        <f t="shared" si="13"/>
        <v>5.5533286725436707E-3</v>
      </c>
      <c r="I105" s="42">
        <f t="shared" si="14"/>
        <v>100</v>
      </c>
      <c r="J105" s="42">
        <f t="shared" si="15"/>
        <v>199.99444667132752</v>
      </c>
      <c r="K105" s="59"/>
      <c r="L105" s="10">
        <v>93</v>
      </c>
      <c r="M105" s="42">
        <f t="shared" si="16"/>
        <v>50.000000048566733</v>
      </c>
      <c r="N105" s="42">
        <f t="shared" si="17"/>
        <v>100</v>
      </c>
      <c r="O105" s="42">
        <f t="shared" si="18"/>
        <v>319.60088189050538</v>
      </c>
      <c r="P105" s="42">
        <f t="shared" si="19"/>
        <v>1030</v>
      </c>
      <c r="Q105" s="42">
        <f t="shared" si="20"/>
        <v>1414226.6192740195</v>
      </c>
    </row>
    <row r="106" spans="1:17" ht="15.55" customHeight="1" x14ac:dyDescent="0.65">
      <c r="A106" s="59"/>
      <c r="B106" s="10">
        <v>94</v>
      </c>
      <c r="C106" s="42">
        <f t="shared" si="21"/>
        <v>99.995051984152781</v>
      </c>
      <c r="D106" s="42">
        <f t="shared" si="21"/>
        <v>100</v>
      </c>
      <c r="E106" s="42">
        <f t="shared" si="21"/>
        <v>100.00499799580533</v>
      </c>
      <c r="F106" s="59"/>
      <c r="G106" s="10">
        <v>94</v>
      </c>
      <c r="H106" s="42">
        <f t="shared" si="13"/>
        <v>4.9979958052893039E-3</v>
      </c>
      <c r="I106" s="42">
        <f t="shared" si="14"/>
        <v>100</v>
      </c>
      <c r="J106" s="42">
        <f t="shared" si="15"/>
        <v>199.99500200419479</v>
      </c>
      <c r="K106" s="59"/>
      <c r="L106" s="10">
        <v>94</v>
      </c>
      <c r="M106" s="42">
        <f t="shared" si="16"/>
        <v>50.000000038853386</v>
      </c>
      <c r="N106" s="42">
        <f t="shared" si="17"/>
        <v>100</v>
      </c>
      <c r="O106" s="42">
        <f t="shared" si="18"/>
        <v>320.01285543379021</v>
      </c>
      <c r="P106" s="42">
        <f t="shared" si="19"/>
        <v>1040</v>
      </c>
      <c r="Q106" s="42">
        <f t="shared" si="20"/>
        <v>1555659.2812014215</v>
      </c>
    </row>
    <row r="107" spans="1:17" ht="15.55" customHeight="1" x14ac:dyDescent="0.65">
      <c r="A107" s="59"/>
      <c r="B107" s="10">
        <v>95</v>
      </c>
      <c r="C107" s="42">
        <f t="shared" si="21"/>
        <v>99.995546785737503</v>
      </c>
      <c r="D107" s="42">
        <f t="shared" si="21"/>
        <v>100</v>
      </c>
      <c r="E107" s="42">
        <f t="shared" si="21"/>
        <v>100.0044981962248</v>
      </c>
      <c r="F107" s="59"/>
      <c r="G107" s="10">
        <v>95</v>
      </c>
      <c r="H107" s="42">
        <f t="shared" si="13"/>
        <v>4.4981962247603738E-3</v>
      </c>
      <c r="I107" s="42">
        <f t="shared" si="14"/>
        <v>100</v>
      </c>
      <c r="J107" s="42">
        <f t="shared" si="15"/>
        <v>199.99550180377531</v>
      </c>
      <c r="K107" s="59"/>
      <c r="L107" s="10">
        <v>95</v>
      </c>
      <c r="M107" s="42">
        <f t="shared" si="16"/>
        <v>50.000000031082713</v>
      </c>
      <c r="N107" s="42">
        <f t="shared" si="17"/>
        <v>100</v>
      </c>
      <c r="O107" s="42">
        <f t="shared" si="18"/>
        <v>320.41246977077651</v>
      </c>
      <c r="P107" s="42">
        <f t="shared" si="19"/>
        <v>1050</v>
      </c>
      <c r="Q107" s="42">
        <f t="shared" si="20"/>
        <v>1711235.2093215638</v>
      </c>
    </row>
    <row r="108" spans="1:17" ht="15.55" customHeight="1" x14ac:dyDescent="0.65">
      <c r="A108" s="59"/>
      <c r="B108" s="10">
        <v>96</v>
      </c>
      <c r="C108" s="42">
        <f t="shared" si="21"/>
        <v>99.995992107163758</v>
      </c>
      <c r="D108" s="42">
        <f t="shared" si="21"/>
        <v>100</v>
      </c>
      <c r="E108" s="42">
        <f t="shared" si="21"/>
        <v>100.00404837660233</v>
      </c>
      <c r="F108" s="59"/>
      <c r="G108" s="10">
        <v>96</v>
      </c>
      <c r="H108" s="42">
        <f t="shared" si="13"/>
        <v>4.0483766022843364E-3</v>
      </c>
      <c r="I108" s="42">
        <f t="shared" si="14"/>
        <v>100</v>
      </c>
      <c r="J108" s="42">
        <f t="shared" si="15"/>
        <v>199.99595162339779</v>
      </c>
      <c r="K108" s="59"/>
      <c r="L108" s="10">
        <v>96</v>
      </c>
      <c r="M108" s="42">
        <f t="shared" si="16"/>
        <v>50.000000024866175</v>
      </c>
      <c r="N108" s="42">
        <f t="shared" si="17"/>
        <v>100</v>
      </c>
      <c r="O108" s="42">
        <f t="shared" si="18"/>
        <v>320.80009567765319</v>
      </c>
      <c r="P108" s="42">
        <f t="shared" si="19"/>
        <v>1060</v>
      </c>
      <c r="Q108" s="42">
        <f t="shared" si="20"/>
        <v>1882368.7302537204</v>
      </c>
    </row>
    <row r="109" spans="1:17" ht="15.55" customHeight="1" x14ac:dyDescent="0.65">
      <c r="A109" s="59"/>
      <c r="B109" s="10">
        <v>97</v>
      </c>
      <c r="C109" s="42">
        <f t="shared" si="21"/>
        <v>99.996392896447389</v>
      </c>
      <c r="D109" s="42">
        <f t="shared" si="21"/>
        <v>100</v>
      </c>
      <c r="E109" s="42">
        <f t="shared" si="21"/>
        <v>100.0036435389421</v>
      </c>
      <c r="F109" s="59"/>
      <c r="G109" s="10">
        <v>97</v>
      </c>
      <c r="H109" s="42">
        <f t="shared" si="13"/>
        <v>3.6435389420559029E-3</v>
      </c>
      <c r="I109" s="42">
        <f t="shared" si="14"/>
        <v>100</v>
      </c>
      <c r="J109" s="42">
        <f t="shared" si="15"/>
        <v>199.99635646105801</v>
      </c>
      <c r="K109" s="59"/>
      <c r="L109" s="10">
        <v>97</v>
      </c>
      <c r="M109" s="42">
        <f t="shared" si="16"/>
        <v>50.000000019892944</v>
      </c>
      <c r="N109" s="42">
        <f t="shared" si="17"/>
        <v>100</v>
      </c>
      <c r="O109" s="42">
        <f t="shared" si="18"/>
        <v>321.17609280732358</v>
      </c>
      <c r="P109" s="42">
        <f t="shared" si="19"/>
        <v>1070</v>
      </c>
      <c r="Q109" s="42">
        <f t="shared" si="20"/>
        <v>2070615.6032790926</v>
      </c>
    </row>
    <row r="110" spans="1:17" ht="15.55" customHeight="1" x14ac:dyDescent="0.65">
      <c r="A110" s="59"/>
      <c r="B110" s="10">
        <v>98</v>
      </c>
      <c r="C110" s="42">
        <f t="shared" ref="C110:E112" si="22">$C$5*C109+$C$6</f>
        <v>99.996753606802656</v>
      </c>
      <c r="D110" s="42">
        <f t="shared" si="22"/>
        <v>100</v>
      </c>
      <c r="E110" s="42">
        <f t="shared" si="22"/>
        <v>100.00327918504789</v>
      </c>
      <c r="F110" s="59"/>
      <c r="G110" s="10">
        <v>98</v>
      </c>
      <c r="H110" s="42">
        <f t="shared" si="13"/>
        <v>3.2791850478503127E-3</v>
      </c>
      <c r="I110" s="42">
        <f t="shared" si="14"/>
        <v>100</v>
      </c>
      <c r="J110" s="42">
        <f t="shared" si="15"/>
        <v>199.99672081495223</v>
      </c>
      <c r="K110" s="59"/>
      <c r="L110" s="10">
        <v>98</v>
      </c>
      <c r="M110" s="42">
        <f t="shared" si="16"/>
        <v>50.00000001591436</v>
      </c>
      <c r="N110" s="42">
        <f t="shared" si="17"/>
        <v>100</v>
      </c>
      <c r="O110" s="42">
        <f t="shared" si="18"/>
        <v>321.54081002310386</v>
      </c>
      <c r="P110" s="42">
        <f t="shared" si="19"/>
        <v>1080</v>
      </c>
      <c r="Q110" s="42">
        <f t="shared" si="20"/>
        <v>2277687.1636070022</v>
      </c>
    </row>
    <row r="111" spans="1:17" ht="15.55" customHeight="1" x14ac:dyDescent="0.65">
      <c r="A111" s="59"/>
      <c r="B111" s="10">
        <v>99</v>
      </c>
      <c r="C111" s="42">
        <f t="shared" si="22"/>
        <v>99.997078246122399</v>
      </c>
      <c r="D111" s="42">
        <f t="shared" si="22"/>
        <v>100</v>
      </c>
      <c r="E111" s="42">
        <f t="shared" si="22"/>
        <v>100.00295126654311</v>
      </c>
      <c r="F111" s="59"/>
      <c r="G111" s="10">
        <v>99</v>
      </c>
      <c r="H111" s="42">
        <f t="shared" si="13"/>
        <v>2.9512665430652817E-3</v>
      </c>
      <c r="I111" s="42">
        <f t="shared" si="14"/>
        <v>100</v>
      </c>
      <c r="J111" s="42">
        <f t="shared" si="15"/>
        <v>199.99704873345701</v>
      </c>
      <c r="K111" s="59"/>
      <c r="L111" s="10">
        <v>99</v>
      </c>
      <c r="M111" s="42">
        <f t="shared" si="16"/>
        <v>50.000000012731491</v>
      </c>
      <c r="N111" s="42">
        <f t="shared" si="17"/>
        <v>100</v>
      </c>
      <c r="O111" s="42">
        <f t="shared" si="18"/>
        <v>321.89458572241074</v>
      </c>
      <c r="P111" s="42">
        <f t="shared" si="19"/>
        <v>1090</v>
      </c>
      <c r="Q111" s="42">
        <f t="shared" si="20"/>
        <v>2505465.8799677026</v>
      </c>
    </row>
    <row r="112" spans="1:17" ht="15.55" customHeight="1" x14ac:dyDescent="0.65">
      <c r="A112" s="59"/>
      <c r="B112" s="10">
        <v>100</v>
      </c>
      <c r="C112" s="42">
        <f t="shared" si="22"/>
        <v>99.997370421510155</v>
      </c>
      <c r="D112" s="42">
        <f t="shared" si="22"/>
        <v>100</v>
      </c>
      <c r="E112" s="42">
        <f t="shared" si="22"/>
        <v>100.0026561398888</v>
      </c>
      <c r="F112" s="59"/>
      <c r="G112" s="10">
        <v>100</v>
      </c>
      <c r="H112" s="42">
        <f t="shared" si="13"/>
        <v>2.6561398887587537E-3</v>
      </c>
      <c r="I112" s="42">
        <f t="shared" si="14"/>
        <v>100</v>
      </c>
      <c r="J112" s="42">
        <f t="shared" si="15"/>
        <v>199.9973438601113</v>
      </c>
      <c r="K112" s="59"/>
      <c r="L112" s="10">
        <v>100</v>
      </c>
      <c r="M112" s="42">
        <f t="shared" si="16"/>
        <v>50.000000010185197</v>
      </c>
      <c r="N112" s="42">
        <f t="shared" si="17"/>
        <v>100</v>
      </c>
      <c r="O112" s="42">
        <f t="shared" si="18"/>
        <v>322.23774815073841</v>
      </c>
      <c r="P112" s="42">
        <f t="shared" si="19"/>
        <v>1100</v>
      </c>
      <c r="Q112" s="42">
        <f t="shared" si="20"/>
        <v>2756022.4679644732</v>
      </c>
    </row>
  </sheetData>
  <phoneticPr fontId="2"/>
  <pageMargins left="0.7" right="0.7" top="0.75" bottom="0.75" header="0.3" footer="0.3"/>
  <pageSetup paperSize="9" scale="95" orientation="portrait" horizontalDpi="4294967293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2620E-C8E5-4FF4-A40F-CECDC9A6CB48}">
  <dimension ref="A2:L116"/>
  <sheetViews>
    <sheetView workbookViewId="0"/>
  </sheetViews>
  <sheetFormatPr defaultRowHeight="15.55" customHeight="1" x14ac:dyDescent="0.65"/>
  <cols>
    <col min="1" max="1" width="4.28515625" style="19" customWidth="1"/>
    <col min="2" max="3" width="10.0703125" style="13" customWidth="1"/>
    <col min="4" max="11" width="8.5" style="13" customWidth="1"/>
    <col min="12" max="12" width="6.85546875" style="1" customWidth="1"/>
    <col min="13" max="16384" width="9.140625" style="13"/>
  </cols>
  <sheetData>
    <row r="2" spans="2:11" ht="15.55" customHeight="1" x14ac:dyDescent="0.65">
      <c r="B2" s="1" t="s">
        <v>200</v>
      </c>
    </row>
    <row r="3" spans="2:11" ht="15.55" customHeight="1" x14ac:dyDescent="0.65">
      <c r="B3" s="68" t="s">
        <v>199</v>
      </c>
    </row>
    <row r="4" spans="2:11" ht="15.55" customHeight="1" x14ac:dyDescent="0.65">
      <c r="B4" s="67" t="s">
        <v>201</v>
      </c>
    </row>
    <row r="6" spans="2:11" ht="15.55" customHeight="1" x14ac:dyDescent="0.65">
      <c r="B6" s="52"/>
    </row>
    <row r="7" spans="2:11" ht="15.55" customHeight="1" x14ac:dyDescent="0.65">
      <c r="F7" s="69" t="s">
        <v>202</v>
      </c>
      <c r="J7" s="45" t="s">
        <v>2</v>
      </c>
      <c r="K7" s="45">
        <v>10</v>
      </c>
    </row>
    <row r="8" spans="2:11" ht="15.55" customHeight="1" x14ac:dyDescent="0.65">
      <c r="J8" s="45" t="s">
        <v>80</v>
      </c>
      <c r="K8" s="55">
        <v>1</v>
      </c>
    </row>
    <row r="10" spans="2:11" ht="26.15" customHeight="1" x14ac:dyDescent="0.65">
      <c r="D10" s="45" t="s">
        <v>141</v>
      </c>
      <c r="E10" s="45" t="s">
        <v>142</v>
      </c>
      <c r="F10" s="84" t="s">
        <v>196</v>
      </c>
      <c r="G10" s="85"/>
      <c r="H10" s="85"/>
      <c r="I10" s="85"/>
      <c r="J10" s="86"/>
      <c r="K10" s="45" t="s">
        <v>143</v>
      </c>
    </row>
    <row r="11" spans="2:11" ht="26.25" customHeight="1" x14ac:dyDescent="0.65">
      <c r="B11" s="82" t="s">
        <v>197</v>
      </c>
      <c r="C11" s="83"/>
      <c r="D11" s="7">
        <f>SUM(D16:D66)</f>
        <v>1281.2993816766518</v>
      </c>
      <c r="E11" s="7">
        <f>SUM(E16:E66)</f>
        <v>51</v>
      </c>
      <c r="F11" s="7">
        <f>SUM(F16:F116)</f>
        <v>9.9997609474100173</v>
      </c>
      <c r="G11" s="7">
        <f>SUM(G16:G66)</f>
        <v>4.9999429100922947</v>
      </c>
      <c r="H11" s="7">
        <f>SUM(H16:H66)</f>
        <v>3.3333332913691471</v>
      </c>
      <c r="I11" s="7">
        <f>SUM(I16:I66)</f>
        <v>2.4999999999878764</v>
      </c>
      <c r="J11" s="7">
        <f>SUM(J16:J66)</f>
        <v>1.9999999999999991</v>
      </c>
      <c r="K11" s="7">
        <f t="shared" ref="K11" si="0">SUM(K16:K66)</f>
        <v>0.52875705141399398</v>
      </c>
    </row>
    <row r="12" spans="2:11" ht="23.25" hidden="1" customHeight="1" x14ac:dyDescent="0.65">
      <c r="B12" s="82" t="s">
        <v>144</v>
      </c>
      <c r="C12" s="83"/>
      <c r="D12" s="4">
        <f t="shared" ref="D12:K12" si="1">D11*$C$12</f>
        <v>0</v>
      </c>
      <c r="E12" s="46">
        <f t="shared" si="1"/>
        <v>0</v>
      </c>
      <c r="F12" s="46">
        <f t="shared" si="1"/>
        <v>0</v>
      </c>
      <c r="G12" s="46">
        <f t="shared" si="1"/>
        <v>0</v>
      </c>
      <c r="H12" s="46">
        <f t="shared" si="1"/>
        <v>0</v>
      </c>
      <c r="I12" s="46">
        <f t="shared" si="1"/>
        <v>0</v>
      </c>
      <c r="J12" s="46">
        <f t="shared" si="1"/>
        <v>0</v>
      </c>
      <c r="K12" s="46">
        <f t="shared" si="1"/>
        <v>0</v>
      </c>
    </row>
    <row r="13" spans="2:11" ht="23.25" hidden="1" customHeight="1" x14ac:dyDescent="0.65">
      <c r="B13" s="82" t="s">
        <v>145</v>
      </c>
      <c r="C13" s="83"/>
      <c r="D13" s="57" t="s">
        <v>119</v>
      </c>
      <c r="E13" s="57" t="s">
        <v>120</v>
      </c>
      <c r="F13" s="87" t="s">
        <v>121</v>
      </c>
      <c r="G13" s="88"/>
      <c r="H13" s="88"/>
      <c r="I13" s="88"/>
      <c r="J13" s="89"/>
      <c r="K13" s="57" t="s">
        <v>122</v>
      </c>
    </row>
    <row r="14" spans="2:11" ht="26.25" customHeight="1" x14ac:dyDescent="0.65">
      <c r="B14" s="82" t="s">
        <v>198</v>
      </c>
      <c r="C14" s="83"/>
      <c r="D14" s="4">
        <f t="shared" ref="D14:K14" si="2">$K$7*D11</f>
        <v>12812.993816766519</v>
      </c>
      <c r="E14" s="4">
        <f t="shared" si="2"/>
        <v>510</v>
      </c>
      <c r="F14" s="4">
        <f t="shared" si="2"/>
        <v>99.997609474100173</v>
      </c>
      <c r="G14" s="4">
        <f t="shared" si="2"/>
        <v>49.999429100922946</v>
      </c>
      <c r="H14" s="4">
        <f t="shared" si="2"/>
        <v>33.333332913691471</v>
      </c>
      <c r="I14" s="4">
        <f t="shared" si="2"/>
        <v>24.999999999878764</v>
      </c>
      <c r="J14" s="4">
        <f t="shared" si="2"/>
        <v>19.999999999999993</v>
      </c>
      <c r="K14" s="4">
        <f t="shared" si="2"/>
        <v>5.2875705141399401</v>
      </c>
    </row>
    <row r="15" spans="2:11" ht="26.25" customHeight="1" x14ac:dyDescent="0.65">
      <c r="B15" s="65" t="s">
        <v>140</v>
      </c>
      <c r="C15" s="65" t="s">
        <v>66</v>
      </c>
      <c r="D15" s="3">
        <v>1.1000000000000001</v>
      </c>
      <c r="E15" s="7">
        <v>1</v>
      </c>
      <c r="F15" s="3">
        <v>0.9</v>
      </c>
      <c r="G15" s="3">
        <v>0.8</v>
      </c>
      <c r="H15" s="3">
        <v>0.7</v>
      </c>
      <c r="I15" s="3">
        <v>0.6</v>
      </c>
      <c r="J15" s="3">
        <v>0.5</v>
      </c>
      <c r="K15" s="7">
        <v>-0.9</v>
      </c>
    </row>
    <row r="16" spans="2:11" ht="15.55" customHeight="1" x14ac:dyDescent="0.65">
      <c r="B16" s="66">
        <v>0</v>
      </c>
      <c r="C16" s="19" t="s">
        <v>71</v>
      </c>
      <c r="D16" s="56">
        <f>$D$15^B16</f>
        <v>1</v>
      </c>
      <c r="E16" s="56">
        <f>$E$15^B16</f>
        <v>1</v>
      </c>
      <c r="F16" s="56">
        <f t="shared" ref="F16:F47" si="3">$F$15^B16</f>
        <v>1</v>
      </c>
      <c r="G16" s="56">
        <f t="shared" ref="G16:G47" si="4">$G$15^B16</f>
        <v>1</v>
      </c>
      <c r="H16" s="56">
        <f t="shared" ref="H16:H47" si="5">$H$15^B16</f>
        <v>1</v>
      </c>
      <c r="I16" s="56">
        <f t="shared" ref="I16:I47" si="6">$I$15^B16</f>
        <v>1</v>
      </c>
      <c r="J16" s="56">
        <f t="shared" ref="J16:J47" si="7">$J$15^B16</f>
        <v>1</v>
      </c>
      <c r="K16" s="56">
        <f>$E$15^H16</f>
        <v>1</v>
      </c>
    </row>
    <row r="17" spans="2:11" ht="15.55" customHeight="1" x14ac:dyDescent="0.65">
      <c r="B17" s="66">
        <v>1</v>
      </c>
      <c r="C17" s="19" t="s">
        <v>70</v>
      </c>
      <c r="D17" s="56">
        <f t="shared" ref="D17:D66" si="8">$D$15^B17</f>
        <v>1.1000000000000001</v>
      </c>
      <c r="E17" s="56">
        <f t="shared" ref="E17:E66" si="9">$E$15^B17</f>
        <v>1</v>
      </c>
      <c r="F17" s="56">
        <f t="shared" si="3"/>
        <v>0.9</v>
      </c>
      <c r="G17" s="56">
        <f t="shared" si="4"/>
        <v>0.8</v>
      </c>
      <c r="H17" s="56">
        <f t="shared" si="5"/>
        <v>0.7</v>
      </c>
      <c r="I17" s="56">
        <f t="shared" si="6"/>
        <v>0.6</v>
      </c>
      <c r="J17" s="56">
        <f t="shared" si="7"/>
        <v>0.5</v>
      </c>
      <c r="K17" s="56">
        <f>$K$15^B17</f>
        <v>-0.9</v>
      </c>
    </row>
    <row r="18" spans="2:11" ht="15.55" customHeight="1" x14ac:dyDescent="0.65">
      <c r="B18" s="66">
        <v>2</v>
      </c>
      <c r="C18" s="19" t="s">
        <v>69</v>
      </c>
      <c r="D18" s="56">
        <f t="shared" si="8"/>
        <v>1.2100000000000002</v>
      </c>
      <c r="E18" s="56">
        <f t="shared" si="9"/>
        <v>1</v>
      </c>
      <c r="F18" s="56">
        <f t="shared" si="3"/>
        <v>0.81</v>
      </c>
      <c r="G18" s="56">
        <f t="shared" si="4"/>
        <v>0.64000000000000012</v>
      </c>
      <c r="H18" s="56">
        <f t="shared" si="5"/>
        <v>0.48999999999999994</v>
      </c>
      <c r="I18" s="56">
        <f t="shared" si="6"/>
        <v>0.36</v>
      </c>
      <c r="J18" s="56">
        <f t="shared" si="7"/>
        <v>0.25</v>
      </c>
      <c r="K18" s="56">
        <f>$K$15^B18</f>
        <v>0.81</v>
      </c>
    </row>
    <row r="19" spans="2:11" ht="15.55" customHeight="1" x14ac:dyDescent="0.65">
      <c r="B19" s="66">
        <v>3</v>
      </c>
      <c r="C19" s="19" t="s">
        <v>68</v>
      </c>
      <c r="D19" s="56">
        <f t="shared" si="8"/>
        <v>1.3310000000000004</v>
      </c>
      <c r="E19" s="56">
        <f t="shared" si="9"/>
        <v>1</v>
      </c>
      <c r="F19" s="56">
        <f t="shared" si="3"/>
        <v>0.72900000000000009</v>
      </c>
      <c r="G19" s="56">
        <f t="shared" si="4"/>
        <v>0.51200000000000012</v>
      </c>
      <c r="H19" s="56">
        <f t="shared" si="5"/>
        <v>0.34299999999999992</v>
      </c>
      <c r="I19" s="56">
        <f t="shared" si="6"/>
        <v>0.216</v>
      </c>
      <c r="J19" s="56">
        <f t="shared" si="7"/>
        <v>0.125</v>
      </c>
      <c r="K19" s="56">
        <f t="shared" ref="K19:K66" si="10">$K$15^B19</f>
        <v>-0.72900000000000009</v>
      </c>
    </row>
    <row r="20" spans="2:11" ht="15.55" customHeight="1" x14ac:dyDescent="0.65">
      <c r="B20" s="66">
        <v>4</v>
      </c>
      <c r="C20" s="19" t="s">
        <v>67</v>
      </c>
      <c r="D20" s="56">
        <f t="shared" si="8"/>
        <v>1.4641000000000004</v>
      </c>
      <c r="E20" s="56">
        <f t="shared" si="9"/>
        <v>1</v>
      </c>
      <c r="F20" s="56">
        <f t="shared" si="3"/>
        <v>0.65610000000000013</v>
      </c>
      <c r="G20" s="56">
        <f t="shared" si="4"/>
        <v>0.40960000000000019</v>
      </c>
      <c r="H20" s="56">
        <f t="shared" si="5"/>
        <v>0.24009999999999992</v>
      </c>
      <c r="I20" s="56">
        <f t="shared" si="6"/>
        <v>0.12959999999999999</v>
      </c>
      <c r="J20" s="56">
        <f t="shared" si="7"/>
        <v>6.25E-2</v>
      </c>
      <c r="K20" s="56">
        <f t="shared" si="10"/>
        <v>0.65610000000000013</v>
      </c>
    </row>
    <row r="21" spans="2:11" ht="15.55" customHeight="1" x14ac:dyDescent="0.65">
      <c r="B21" s="66">
        <v>5</v>
      </c>
      <c r="C21" s="19" t="s">
        <v>79</v>
      </c>
      <c r="D21" s="56">
        <f t="shared" si="8"/>
        <v>1.6105100000000006</v>
      </c>
      <c r="E21" s="56">
        <f t="shared" si="9"/>
        <v>1</v>
      </c>
      <c r="F21" s="56">
        <f t="shared" si="3"/>
        <v>0.59049000000000018</v>
      </c>
      <c r="G21" s="56">
        <f t="shared" si="4"/>
        <v>0.32768000000000019</v>
      </c>
      <c r="H21" s="56">
        <f t="shared" si="5"/>
        <v>0.16806999999999994</v>
      </c>
      <c r="I21" s="56">
        <f t="shared" si="6"/>
        <v>7.7759999999999996E-2</v>
      </c>
      <c r="J21" s="56">
        <f t="shared" si="7"/>
        <v>3.125E-2</v>
      </c>
      <c r="K21" s="56">
        <f t="shared" si="10"/>
        <v>-0.59049000000000018</v>
      </c>
    </row>
    <row r="22" spans="2:11" ht="15.55" customHeight="1" x14ac:dyDescent="0.65">
      <c r="B22" s="66">
        <v>6</v>
      </c>
      <c r="C22" s="19" t="s">
        <v>78</v>
      </c>
      <c r="D22" s="56">
        <f t="shared" si="8"/>
        <v>1.7715610000000008</v>
      </c>
      <c r="E22" s="56">
        <f t="shared" si="9"/>
        <v>1</v>
      </c>
      <c r="F22" s="56">
        <f t="shared" si="3"/>
        <v>0.53144100000000016</v>
      </c>
      <c r="G22" s="56">
        <f t="shared" si="4"/>
        <v>0.26214400000000015</v>
      </c>
      <c r="H22" s="56">
        <f t="shared" si="5"/>
        <v>0.11764899999999995</v>
      </c>
      <c r="I22" s="56">
        <f t="shared" si="6"/>
        <v>4.6655999999999996E-2</v>
      </c>
      <c r="J22" s="56">
        <f t="shared" si="7"/>
        <v>1.5625E-2</v>
      </c>
      <c r="K22" s="56">
        <f t="shared" si="10"/>
        <v>0.53144100000000016</v>
      </c>
    </row>
    <row r="23" spans="2:11" ht="15.55" customHeight="1" x14ac:dyDescent="0.65">
      <c r="B23" s="66">
        <v>7</v>
      </c>
      <c r="C23" s="19" t="s">
        <v>77</v>
      </c>
      <c r="D23" s="56">
        <f t="shared" si="8"/>
        <v>1.9487171000000012</v>
      </c>
      <c r="E23" s="56">
        <f t="shared" si="9"/>
        <v>1</v>
      </c>
      <c r="F23" s="56">
        <f t="shared" si="3"/>
        <v>0.47829690000000014</v>
      </c>
      <c r="G23" s="56">
        <f t="shared" si="4"/>
        <v>0.20971520000000016</v>
      </c>
      <c r="H23" s="56">
        <f t="shared" si="5"/>
        <v>8.235429999999995E-2</v>
      </c>
      <c r="I23" s="56">
        <f t="shared" si="6"/>
        <v>2.7993599999999997E-2</v>
      </c>
      <c r="J23" s="56">
        <f t="shared" si="7"/>
        <v>7.8125E-3</v>
      </c>
      <c r="K23" s="56">
        <f t="shared" si="10"/>
        <v>-0.47829690000000014</v>
      </c>
    </row>
    <row r="24" spans="2:11" ht="15.55" customHeight="1" x14ac:dyDescent="0.65">
      <c r="B24" s="66">
        <v>8</v>
      </c>
      <c r="C24" s="19" t="s">
        <v>76</v>
      </c>
      <c r="D24" s="56">
        <f t="shared" si="8"/>
        <v>2.1435888100000011</v>
      </c>
      <c r="E24" s="56">
        <f t="shared" si="9"/>
        <v>1</v>
      </c>
      <c r="F24" s="56">
        <f t="shared" si="3"/>
        <v>0.43046721000000016</v>
      </c>
      <c r="G24" s="56">
        <f t="shared" si="4"/>
        <v>0.16777216000000014</v>
      </c>
      <c r="H24" s="56">
        <f t="shared" si="5"/>
        <v>5.7648009999999965E-2</v>
      </c>
      <c r="I24" s="56">
        <f t="shared" si="6"/>
        <v>1.6796159999999997E-2</v>
      </c>
      <c r="J24" s="56">
        <f t="shared" si="7"/>
        <v>3.90625E-3</v>
      </c>
      <c r="K24" s="56">
        <f t="shared" si="10"/>
        <v>0.43046721000000016</v>
      </c>
    </row>
    <row r="25" spans="2:11" ht="15.55" customHeight="1" x14ac:dyDescent="0.65">
      <c r="B25" s="66">
        <v>9</v>
      </c>
      <c r="C25" s="19" t="s">
        <v>75</v>
      </c>
      <c r="D25" s="56">
        <f t="shared" si="8"/>
        <v>2.3579476910000015</v>
      </c>
      <c r="E25" s="56">
        <f t="shared" si="9"/>
        <v>1</v>
      </c>
      <c r="F25" s="56">
        <f t="shared" si="3"/>
        <v>0.38742048900000015</v>
      </c>
      <c r="G25" s="56">
        <f t="shared" si="4"/>
        <v>0.13421772800000012</v>
      </c>
      <c r="H25" s="56">
        <f t="shared" si="5"/>
        <v>4.0353606999999972E-2</v>
      </c>
      <c r="I25" s="56">
        <f t="shared" si="6"/>
        <v>1.0077695999999999E-2</v>
      </c>
      <c r="J25" s="56">
        <f t="shared" si="7"/>
        <v>1.953125E-3</v>
      </c>
      <c r="K25" s="56">
        <f t="shared" si="10"/>
        <v>-0.38742048900000015</v>
      </c>
    </row>
    <row r="26" spans="2:11" ht="15.55" customHeight="1" x14ac:dyDescent="0.65">
      <c r="B26" s="66">
        <v>10</v>
      </c>
      <c r="C26" s="19" t="s">
        <v>74</v>
      </c>
      <c r="D26" s="56">
        <f t="shared" si="8"/>
        <v>2.5937424601000019</v>
      </c>
      <c r="E26" s="56">
        <f t="shared" si="9"/>
        <v>1</v>
      </c>
      <c r="F26" s="56">
        <f t="shared" si="3"/>
        <v>0.34867844010000015</v>
      </c>
      <c r="G26" s="56">
        <f t="shared" si="4"/>
        <v>0.10737418240000011</v>
      </c>
      <c r="H26" s="56">
        <f t="shared" si="5"/>
        <v>2.824752489999998E-2</v>
      </c>
      <c r="I26" s="56">
        <f t="shared" si="6"/>
        <v>6.0466175999999991E-3</v>
      </c>
      <c r="J26" s="56">
        <f t="shared" si="7"/>
        <v>9.765625E-4</v>
      </c>
      <c r="K26" s="56">
        <f t="shared" si="10"/>
        <v>0.34867844010000015</v>
      </c>
    </row>
    <row r="27" spans="2:11" ht="15.55" customHeight="1" x14ac:dyDescent="0.65">
      <c r="B27" s="66">
        <v>11</v>
      </c>
      <c r="C27" s="19" t="s">
        <v>73</v>
      </c>
      <c r="D27" s="56">
        <f t="shared" si="8"/>
        <v>2.8531167061100025</v>
      </c>
      <c r="E27" s="56">
        <f t="shared" si="9"/>
        <v>1</v>
      </c>
      <c r="F27" s="56">
        <f t="shared" si="3"/>
        <v>0.31381059609000017</v>
      </c>
      <c r="G27" s="56">
        <f t="shared" si="4"/>
        <v>8.5899345920000092E-2</v>
      </c>
      <c r="H27" s="56">
        <f t="shared" si="5"/>
        <v>1.9773267429999984E-2</v>
      </c>
      <c r="I27" s="56">
        <f t="shared" si="6"/>
        <v>3.6279705599999994E-3</v>
      </c>
      <c r="J27" s="56">
        <f t="shared" si="7"/>
        <v>4.8828125E-4</v>
      </c>
      <c r="K27" s="56">
        <f t="shared" si="10"/>
        <v>-0.31381059609000017</v>
      </c>
    </row>
    <row r="28" spans="2:11" ht="15.55" customHeight="1" x14ac:dyDescent="0.65">
      <c r="B28" s="66">
        <v>12</v>
      </c>
      <c r="C28" s="19" t="s">
        <v>72</v>
      </c>
      <c r="D28" s="56">
        <f t="shared" si="8"/>
        <v>3.1384283767210026</v>
      </c>
      <c r="E28" s="56">
        <f t="shared" si="9"/>
        <v>1</v>
      </c>
      <c r="F28" s="56">
        <f t="shared" si="3"/>
        <v>0.28242953648100017</v>
      </c>
      <c r="G28" s="56">
        <f t="shared" si="4"/>
        <v>6.8719476736000096E-2</v>
      </c>
      <c r="H28" s="56">
        <f t="shared" si="5"/>
        <v>1.3841287200999986E-2</v>
      </c>
      <c r="I28" s="56">
        <f t="shared" si="6"/>
        <v>2.1767823359999995E-3</v>
      </c>
      <c r="J28" s="56">
        <f t="shared" si="7"/>
        <v>2.44140625E-4</v>
      </c>
      <c r="K28" s="56">
        <f t="shared" si="10"/>
        <v>0.28242953648100017</v>
      </c>
    </row>
    <row r="29" spans="2:11" ht="15.55" customHeight="1" x14ac:dyDescent="0.65">
      <c r="B29" s="66">
        <v>13</v>
      </c>
      <c r="C29" s="19" t="s">
        <v>81</v>
      </c>
      <c r="D29" s="56">
        <f t="shared" si="8"/>
        <v>3.4522712143931029</v>
      </c>
      <c r="E29" s="56">
        <f t="shared" si="9"/>
        <v>1</v>
      </c>
      <c r="F29" s="56">
        <f t="shared" si="3"/>
        <v>0.25418658283290019</v>
      </c>
      <c r="G29" s="56">
        <f t="shared" si="4"/>
        <v>5.4975581388800078E-2</v>
      </c>
      <c r="H29" s="56">
        <f t="shared" si="5"/>
        <v>9.68890104069999E-3</v>
      </c>
      <c r="I29" s="56">
        <f t="shared" si="6"/>
        <v>1.3060694015999998E-3</v>
      </c>
      <c r="J29" s="56">
        <f t="shared" si="7"/>
        <v>1.220703125E-4</v>
      </c>
      <c r="K29" s="56">
        <f t="shared" si="10"/>
        <v>-0.25418658283290019</v>
      </c>
    </row>
    <row r="30" spans="2:11" ht="15.55" customHeight="1" x14ac:dyDescent="0.65">
      <c r="B30" s="66">
        <v>14</v>
      </c>
      <c r="C30" s="19" t="s">
        <v>82</v>
      </c>
      <c r="D30" s="56">
        <f t="shared" si="8"/>
        <v>3.7974983358324139</v>
      </c>
      <c r="E30" s="56">
        <f t="shared" si="9"/>
        <v>1</v>
      </c>
      <c r="F30" s="56">
        <f t="shared" si="3"/>
        <v>0.22876792454961015</v>
      </c>
      <c r="G30" s="56">
        <f t="shared" si="4"/>
        <v>4.3980465111040062E-2</v>
      </c>
      <c r="H30" s="56">
        <f t="shared" si="5"/>
        <v>6.7822307284899925E-3</v>
      </c>
      <c r="I30" s="56">
        <f t="shared" si="6"/>
        <v>7.8364164095999977E-4</v>
      </c>
      <c r="J30" s="56">
        <f t="shared" si="7"/>
        <v>6.103515625E-5</v>
      </c>
      <c r="K30" s="56">
        <f t="shared" si="10"/>
        <v>0.22876792454961015</v>
      </c>
    </row>
    <row r="31" spans="2:11" ht="15.55" customHeight="1" x14ac:dyDescent="0.65">
      <c r="B31" s="66">
        <v>15</v>
      </c>
      <c r="C31" s="19" t="s">
        <v>83</v>
      </c>
      <c r="D31" s="56">
        <f t="shared" si="8"/>
        <v>4.1772481694156554</v>
      </c>
      <c r="E31" s="56">
        <f t="shared" si="9"/>
        <v>1</v>
      </c>
      <c r="F31" s="56">
        <f t="shared" si="3"/>
        <v>0.20589113209464913</v>
      </c>
      <c r="G31" s="56">
        <f t="shared" si="4"/>
        <v>3.5184372088832058E-2</v>
      </c>
      <c r="H31" s="56">
        <f t="shared" si="5"/>
        <v>4.747561509942994E-3</v>
      </c>
      <c r="I31" s="56">
        <f t="shared" si="6"/>
        <v>4.701849845759999E-4</v>
      </c>
      <c r="J31" s="56">
        <f t="shared" si="7"/>
        <v>3.0517578125E-5</v>
      </c>
      <c r="K31" s="56">
        <f t="shared" si="10"/>
        <v>-0.20589113209464913</v>
      </c>
    </row>
    <row r="32" spans="2:11" ht="15.55" customHeight="1" x14ac:dyDescent="0.65">
      <c r="B32" s="66">
        <v>16</v>
      </c>
      <c r="C32" s="19" t="s">
        <v>84</v>
      </c>
      <c r="D32" s="56">
        <f t="shared" si="8"/>
        <v>4.5949729863572211</v>
      </c>
      <c r="E32" s="56">
        <f t="shared" si="9"/>
        <v>1</v>
      </c>
      <c r="F32" s="56">
        <f t="shared" si="3"/>
        <v>0.18530201888518424</v>
      </c>
      <c r="G32" s="56">
        <f t="shared" si="4"/>
        <v>2.8147497671065648E-2</v>
      </c>
      <c r="H32" s="56">
        <f t="shared" si="5"/>
        <v>3.3232930569600961E-3</v>
      </c>
      <c r="I32" s="56">
        <f t="shared" si="6"/>
        <v>2.8211099074559989E-4</v>
      </c>
      <c r="J32" s="56">
        <f t="shared" si="7"/>
        <v>1.52587890625E-5</v>
      </c>
      <c r="K32" s="56">
        <f t="shared" si="10"/>
        <v>0.18530201888518424</v>
      </c>
    </row>
    <row r="33" spans="2:11" ht="15.55" customHeight="1" x14ac:dyDescent="0.65">
      <c r="B33" s="66">
        <v>17</v>
      </c>
      <c r="C33" s="19" t="s">
        <v>85</v>
      </c>
      <c r="D33" s="56">
        <f t="shared" si="8"/>
        <v>5.0544702849929433</v>
      </c>
      <c r="E33" s="56">
        <f t="shared" si="9"/>
        <v>1</v>
      </c>
      <c r="F33" s="56">
        <f t="shared" si="3"/>
        <v>0.16677181699666582</v>
      </c>
      <c r="G33" s="56">
        <f t="shared" si="4"/>
        <v>2.251799813685252E-2</v>
      </c>
      <c r="H33" s="56">
        <f t="shared" si="5"/>
        <v>2.3263051398720669E-3</v>
      </c>
      <c r="I33" s="56">
        <f t="shared" si="6"/>
        <v>1.6926659444735994E-4</v>
      </c>
      <c r="J33" s="56">
        <f t="shared" si="7"/>
        <v>7.62939453125E-6</v>
      </c>
      <c r="K33" s="56">
        <f t="shared" si="10"/>
        <v>-0.16677181699666582</v>
      </c>
    </row>
    <row r="34" spans="2:11" ht="15.55" customHeight="1" x14ac:dyDescent="0.65">
      <c r="B34" s="66">
        <v>18</v>
      </c>
      <c r="C34" s="19" t="s">
        <v>86</v>
      </c>
      <c r="D34" s="56">
        <f t="shared" si="8"/>
        <v>5.5599173134922379</v>
      </c>
      <c r="E34" s="56">
        <f t="shared" si="9"/>
        <v>1</v>
      </c>
      <c r="F34" s="56">
        <f t="shared" si="3"/>
        <v>0.15009463529699923</v>
      </c>
      <c r="G34" s="56">
        <f t="shared" si="4"/>
        <v>1.8014398509482017E-2</v>
      </c>
      <c r="H34" s="56">
        <f t="shared" si="5"/>
        <v>1.6284135979104468E-3</v>
      </c>
      <c r="I34" s="56">
        <f t="shared" si="6"/>
        <v>1.0155995666841596E-4</v>
      </c>
      <c r="J34" s="56">
        <f t="shared" si="7"/>
        <v>3.814697265625E-6</v>
      </c>
      <c r="K34" s="56">
        <f t="shared" si="10"/>
        <v>0.15009463529699923</v>
      </c>
    </row>
    <row r="35" spans="2:11" ht="15.55" customHeight="1" x14ac:dyDescent="0.65">
      <c r="B35" s="66">
        <v>19</v>
      </c>
      <c r="C35" s="19" t="s">
        <v>87</v>
      </c>
      <c r="D35" s="56">
        <f t="shared" si="8"/>
        <v>6.1159090448414632</v>
      </c>
      <c r="E35" s="56">
        <f t="shared" si="9"/>
        <v>1</v>
      </c>
      <c r="F35" s="56">
        <f t="shared" si="3"/>
        <v>0.13508517176729934</v>
      </c>
      <c r="G35" s="56">
        <f t="shared" si="4"/>
        <v>1.4411518807585615E-2</v>
      </c>
      <c r="H35" s="56">
        <f t="shared" si="5"/>
        <v>1.1398895185373127E-3</v>
      </c>
      <c r="I35" s="56">
        <f t="shared" si="6"/>
        <v>6.0935974001049578E-5</v>
      </c>
      <c r="J35" s="56">
        <f t="shared" si="7"/>
        <v>1.9073486328125E-6</v>
      </c>
      <c r="K35" s="56">
        <f t="shared" si="10"/>
        <v>-0.13508517176729934</v>
      </c>
    </row>
    <row r="36" spans="2:11" ht="15.55" customHeight="1" x14ac:dyDescent="0.65">
      <c r="B36" s="66">
        <v>20</v>
      </c>
      <c r="C36" s="19" t="s">
        <v>88</v>
      </c>
      <c r="D36" s="56">
        <f t="shared" si="8"/>
        <v>6.7274999493256091</v>
      </c>
      <c r="E36" s="56">
        <f t="shared" si="9"/>
        <v>1</v>
      </c>
      <c r="F36" s="56">
        <f t="shared" si="3"/>
        <v>0.12157665459056941</v>
      </c>
      <c r="G36" s="56">
        <f t="shared" si="4"/>
        <v>1.1529215046068495E-2</v>
      </c>
      <c r="H36" s="56">
        <f t="shared" si="5"/>
        <v>7.9792266297611884E-4</v>
      </c>
      <c r="I36" s="56">
        <f t="shared" si="6"/>
        <v>3.6561584400629747E-5</v>
      </c>
      <c r="J36" s="56">
        <f t="shared" si="7"/>
        <v>9.5367431640625E-7</v>
      </c>
      <c r="K36" s="56">
        <f t="shared" si="10"/>
        <v>0.12157665459056941</v>
      </c>
    </row>
    <row r="37" spans="2:11" ht="15.55" customHeight="1" x14ac:dyDescent="0.65">
      <c r="B37" s="66">
        <v>21</v>
      </c>
      <c r="C37" s="19" t="s">
        <v>89</v>
      </c>
      <c r="D37" s="56">
        <f t="shared" si="8"/>
        <v>7.4002499442581708</v>
      </c>
      <c r="E37" s="56">
        <f t="shared" si="9"/>
        <v>1</v>
      </c>
      <c r="F37" s="56">
        <f t="shared" si="3"/>
        <v>0.10941898913151248</v>
      </c>
      <c r="G37" s="56">
        <f t="shared" si="4"/>
        <v>9.2233720368547975E-3</v>
      </c>
      <c r="H37" s="56">
        <f t="shared" si="5"/>
        <v>5.5854586408328314E-4</v>
      </c>
      <c r="I37" s="56">
        <f t="shared" si="6"/>
        <v>2.1936950640377847E-5</v>
      </c>
      <c r="J37" s="56">
        <f t="shared" si="7"/>
        <v>4.76837158203125E-7</v>
      </c>
      <c r="K37" s="56">
        <f t="shared" si="10"/>
        <v>-0.10941898913151248</v>
      </c>
    </row>
    <row r="38" spans="2:11" ht="15.55" customHeight="1" x14ac:dyDescent="0.65">
      <c r="B38" s="66">
        <v>22</v>
      </c>
      <c r="C38" s="19" t="s">
        <v>90</v>
      </c>
      <c r="D38" s="56">
        <f t="shared" si="8"/>
        <v>8.140274938683989</v>
      </c>
      <c r="E38" s="56">
        <f t="shared" si="9"/>
        <v>1</v>
      </c>
      <c r="F38" s="56">
        <f t="shared" si="3"/>
        <v>9.8477090218361235E-2</v>
      </c>
      <c r="G38" s="56">
        <f t="shared" si="4"/>
        <v>7.3786976294838375E-3</v>
      </c>
      <c r="H38" s="56">
        <f t="shared" si="5"/>
        <v>3.9098210485829816E-4</v>
      </c>
      <c r="I38" s="56">
        <f t="shared" si="6"/>
        <v>1.3162170384226707E-5</v>
      </c>
      <c r="J38" s="56">
        <f t="shared" si="7"/>
        <v>2.384185791015625E-7</v>
      </c>
      <c r="K38" s="56">
        <f t="shared" si="10"/>
        <v>9.8477090218361235E-2</v>
      </c>
    </row>
    <row r="39" spans="2:11" ht="15.55" customHeight="1" x14ac:dyDescent="0.65">
      <c r="B39" s="66">
        <v>23</v>
      </c>
      <c r="C39" s="19" t="s">
        <v>91</v>
      </c>
      <c r="D39" s="56">
        <f t="shared" si="8"/>
        <v>8.9543024325523888</v>
      </c>
      <c r="E39" s="56">
        <f t="shared" si="9"/>
        <v>1</v>
      </c>
      <c r="F39" s="56">
        <f t="shared" si="3"/>
        <v>8.8629381196525109E-2</v>
      </c>
      <c r="G39" s="56">
        <f t="shared" si="4"/>
        <v>5.902958103587071E-3</v>
      </c>
      <c r="H39" s="56">
        <f t="shared" si="5"/>
        <v>2.7368747340080868E-4</v>
      </c>
      <c r="I39" s="56">
        <f t="shared" si="6"/>
        <v>7.8973022305360241E-6</v>
      </c>
      <c r="J39" s="56">
        <f t="shared" si="7"/>
        <v>1.1920928955078125E-7</v>
      </c>
      <c r="K39" s="56">
        <f t="shared" si="10"/>
        <v>-8.8629381196525109E-2</v>
      </c>
    </row>
    <row r="40" spans="2:11" ht="15.55" customHeight="1" x14ac:dyDescent="0.65">
      <c r="B40" s="66">
        <v>24</v>
      </c>
      <c r="C40" s="19" t="s">
        <v>92</v>
      </c>
      <c r="D40" s="56">
        <f t="shared" si="8"/>
        <v>9.8497326758076262</v>
      </c>
      <c r="E40" s="56">
        <f t="shared" si="9"/>
        <v>1</v>
      </c>
      <c r="F40" s="56">
        <f t="shared" si="3"/>
        <v>7.9766443076872598E-2</v>
      </c>
      <c r="G40" s="56">
        <f t="shared" si="4"/>
        <v>4.722366482869657E-3</v>
      </c>
      <c r="H40" s="56">
        <f t="shared" si="5"/>
        <v>1.9158123138056607E-4</v>
      </c>
      <c r="I40" s="56">
        <f t="shared" si="6"/>
        <v>4.7383813383216143E-6</v>
      </c>
      <c r="J40" s="56">
        <f t="shared" si="7"/>
        <v>5.9604644775390625E-8</v>
      </c>
      <c r="K40" s="56">
        <f t="shared" si="10"/>
        <v>7.9766443076872598E-2</v>
      </c>
    </row>
    <row r="41" spans="2:11" ht="15.55" customHeight="1" x14ac:dyDescent="0.65">
      <c r="B41" s="66">
        <v>25</v>
      </c>
      <c r="C41" s="19" t="s">
        <v>93</v>
      </c>
      <c r="D41" s="56">
        <f t="shared" si="8"/>
        <v>10.834705943388391</v>
      </c>
      <c r="E41" s="56">
        <f t="shared" si="9"/>
        <v>1</v>
      </c>
      <c r="F41" s="56">
        <f t="shared" si="3"/>
        <v>7.1789798769185342E-2</v>
      </c>
      <c r="G41" s="56">
        <f t="shared" si="4"/>
        <v>3.7778931862957259E-3</v>
      </c>
      <c r="H41" s="56">
        <f t="shared" si="5"/>
        <v>1.3410686196639623E-4</v>
      </c>
      <c r="I41" s="56">
        <f t="shared" si="6"/>
        <v>2.8430288029929689E-6</v>
      </c>
      <c r="J41" s="56">
        <f t="shared" si="7"/>
        <v>2.9802322387695313E-8</v>
      </c>
      <c r="K41" s="56">
        <f t="shared" si="10"/>
        <v>-7.1789798769185342E-2</v>
      </c>
    </row>
    <row r="42" spans="2:11" ht="15.55" customHeight="1" x14ac:dyDescent="0.65">
      <c r="B42" s="66">
        <v>26</v>
      </c>
      <c r="C42" s="19" t="s">
        <v>94</v>
      </c>
      <c r="D42" s="56">
        <f t="shared" si="8"/>
        <v>11.918176537727231</v>
      </c>
      <c r="E42" s="56">
        <f t="shared" si="9"/>
        <v>1</v>
      </c>
      <c r="F42" s="56">
        <f t="shared" si="3"/>
        <v>6.4610818892266816E-2</v>
      </c>
      <c r="G42" s="56">
        <f t="shared" si="4"/>
        <v>3.0223145490365813E-3</v>
      </c>
      <c r="H42" s="56">
        <f t="shared" si="5"/>
        <v>9.3874803376477366E-5</v>
      </c>
      <c r="I42" s="56">
        <f t="shared" si="6"/>
        <v>1.7058172817957813E-6</v>
      </c>
      <c r="J42" s="56">
        <f t="shared" si="7"/>
        <v>1.4901161193847656E-8</v>
      </c>
      <c r="K42" s="56">
        <f t="shared" si="10"/>
        <v>6.4610818892266816E-2</v>
      </c>
    </row>
    <row r="43" spans="2:11" ht="15.55" customHeight="1" x14ac:dyDescent="0.65">
      <c r="B43" s="66">
        <v>27</v>
      </c>
      <c r="C43" s="19" t="s">
        <v>95</v>
      </c>
      <c r="D43" s="56">
        <f t="shared" si="8"/>
        <v>13.109994191499956</v>
      </c>
      <c r="E43" s="56">
        <f t="shared" si="9"/>
        <v>1</v>
      </c>
      <c r="F43" s="56">
        <f t="shared" si="3"/>
        <v>5.8149737003040138E-2</v>
      </c>
      <c r="G43" s="56">
        <f t="shared" si="4"/>
        <v>2.4178516392292649E-3</v>
      </c>
      <c r="H43" s="56">
        <f t="shared" si="5"/>
        <v>6.5712362363534155E-5</v>
      </c>
      <c r="I43" s="56">
        <f t="shared" si="6"/>
        <v>1.0234903690774687E-6</v>
      </c>
      <c r="J43" s="56">
        <f t="shared" si="7"/>
        <v>7.4505805969238281E-9</v>
      </c>
      <c r="K43" s="56">
        <f t="shared" si="10"/>
        <v>-5.8149737003040138E-2</v>
      </c>
    </row>
    <row r="44" spans="2:11" ht="15.55" customHeight="1" x14ac:dyDescent="0.65">
      <c r="B44" s="66">
        <v>28</v>
      </c>
      <c r="C44" s="19" t="s">
        <v>96</v>
      </c>
      <c r="D44" s="56">
        <f t="shared" si="8"/>
        <v>14.420993610649951</v>
      </c>
      <c r="E44" s="56">
        <f t="shared" si="9"/>
        <v>1</v>
      </c>
      <c r="F44" s="56">
        <f t="shared" si="3"/>
        <v>5.2334763302736127E-2</v>
      </c>
      <c r="G44" s="56">
        <f t="shared" si="4"/>
        <v>1.9342813113834127E-3</v>
      </c>
      <c r="H44" s="56">
        <f t="shared" si="5"/>
        <v>4.59986536544739E-5</v>
      </c>
      <c r="I44" s="56">
        <f t="shared" si="6"/>
        <v>6.1409422144648121E-7</v>
      </c>
      <c r="J44" s="56">
        <f t="shared" si="7"/>
        <v>3.7252902984619141E-9</v>
      </c>
      <c r="K44" s="56">
        <f t="shared" si="10"/>
        <v>5.2334763302736127E-2</v>
      </c>
    </row>
    <row r="45" spans="2:11" ht="15.55" customHeight="1" x14ac:dyDescent="0.65">
      <c r="B45" s="66">
        <v>29</v>
      </c>
      <c r="C45" s="19" t="s">
        <v>97</v>
      </c>
      <c r="D45" s="56">
        <f t="shared" si="8"/>
        <v>15.863092971714947</v>
      </c>
      <c r="E45" s="56">
        <f t="shared" si="9"/>
        <v>1</v>
      </c>
      <c r="F45" s="56">
        <f t="shared" si="3"/>
        <v>4.7101286972462519E-2</v>
      </c>
      <c r="G45" s="56">
        <f t="shared" si="4"/>
        <v>1.5474250491067302E-3</v>
      </c>
      <c r="H45" s="56">
        <f t="shared" si="5"/>
        <v>3.2199057558131724E-5</v>
      </c>
      <c r="I45" s="56">
        <f t="shared" si="6"/>
        <v>3.6845653286788872E-7</v>
      </c>
      <c r="J45" s="56">
        <f t="shared" si="7"/>
        <v>1.862645149230957E-9</v>
      </c>
      <c r="K45" s="56">
        <f t="shared" si="10"/>
        <v>-4.7101286972462519E-2</v>
      </c>
    </row>
    <row r="46" spans="2:11" ht="15.55" customHeight="1" x14ac:dyDescent="0.65">
      <c r="B46" s="66">
        <v>30</v>
      </c>
      <c r="C46" s="19" t="s">
        <v>98</v>
      </c>
      <c r="D46" s="56">
        <f t="shared" si="8"/>
        <v>17.449402268886445</v>
      </c>
      <c r="E46" s="56">
        <f t="shared" si="9"/>
        <v>1</v>
      </c>
      <c r="F46" s="56">
        <f t="shared" si="3"/>
        <v>4.2391158275216265E-2</v>
      </c>
      <c r="G46" s="56">
        <f t="shared" si="4"/>
        <v>1.2379400392853841E-3</v>
      </c>
      <c r="H46" s="56">
        <f t="shared" si="5"/>
        <v>2.2539340290692206E-5</v>
      </c>
      <c r="I46" s="56">
        <f t="shared" si="6"/>
        <v>2.2107391972073322E-7</v>
      </c>
      <c r="J46" s="56">
        <f t="shared" si="7"/>
        <v>9.3132257461547852E-10</v>
      </c>
      <c r="K46" s="56">
        <f t="shared" si="10"/>
        <v>4.2391158275216265E-2</v>
      </c>
    </row>
    <row r="47" spans="2:11" ht="15.55" customHeight="1" x14ac:dyDescent="0.65">
      <c r="B47" s="66">
        <v>31</v>
      </c>
      <c r="C47" s="19" t="s">
        <v>99</v>
      </c>
      <c r="D47" s="56">
        <f t="shared" si="8"/>
        <v>19.194342495775089</v>
      </c>
      <c r="E47" s="56">
        <f t="shared" si="9"/>
        <v>1</v>
      </c>
      <c r="F47" s="56">
        <f t="shared" si="3"/>
        <v>3.8152042447694635E-2</v>
      </c>
      <c r="G47" s="56">
        <f t="shared" si="4"/>
        <v>9.9035203142830756E-4</v>
      </c>
      <c r="H47" s="56">
        <f t="shared" si="5"/>
        <v>1.5777538203484541E-5</v>
      </c>
      <c r="I47" s="56">
        <f t="shared" si="6"/>
        <v>1.3264435183243993E-7</v>
      </c>
      <c r="J47" s="56">
        <f t="shared" si="7"/>
        <v>4.6566128730773926E-10</v>
      </c>
      <c r="K47" s="56">
        <f t="shared" si="10"/>
        <v>-3.8152042447694635E-2</v>
      </c>
    </row>
    <row r="48" spans="2:11" ht="15.55" customHeight="1" x14ac:dyDescent="0.65">
      <c r="B48" s="66">
        <v>32</v>
      </c>
      <c r="C48" s="19" t="s">
        <v>100</v>
      </c>
      <c r="D48" s="56">
        <f t="shared" si="8"/>
        <v>21.113776745352599</v>
      </c>
      <c r="E48" s="56">
        <f t="shared" si="9"/>
        <v>1</v>
      </c>
      <c r="F48" s="56">
        <f t="shared" ref="F48:F66" si="11">$F$15^B48</f>
        <v>3.4336838202925178E-2</v>
      </c>
      <c r="G48" s="56">
        <f t="shared" ref="G48:G66" si="12">$G$15^B48</f>
        <v>7.9228162514264613E-4</v>
      </c>
      <c r="H48" s="56">
        <f t="shared" ref="H48:H66" si="13">$H$15^B48</f>
        <v>1.1044276742439181E-5</v>
      </c>
      <c r="I48" s="56">
        <f t="shared" ref="I48:I66" si="14">$I$15^B48</f>
        <v>7.9586611099463944E-8</v>
      </c>
      <c r="J48" s="56">
        <f t="shared" ref="J48:J66" si="15">$J$15^B48</f>
        <v>2.3283064365386963E-10</v>
      </c>
      <c r="K48" s="56">
        <f t="shared" si="10"/>
        <v>3.4336838202925178E-2</v>
      </c>
    </row>
    <row r="49" spans="2:11" ht="15.55" customHeight="1" x14ac:dyDescent="0.65">
      <c r="B49" s="66">
        <v>33</v>
      </c>
      <c r="C49" s="19" t="s">
        <v>101</v>
      </c>
      <c r="D49" s="56">
        <f t="shared" si="8"/>
        <v>23.225154419887861</v>
      </c>
      <c r="E49" s="56">
        <f t="shared" si="9"/>
        <v>1</v>
      </c>
      <c r="F49" s="56">
        <f t="shared" si="11"/>
        <v>3.090315438263266E-2</v>
      </c>
      <c r="G49" s="56">
        <f t="shared" si="12"/>
        <v>6.338253001141169E-4</v>
      </c>
      <c r="H49" s="56">
        <f t="shared" si="13"/>
        <v>7.7309937197074258E-6</v>
      </c>
      <c r="I49" s="56">
        <f t="shared" si="14"/>
        <v>4.7751966659678364E-8</v>
      </c>
      <c r="J49" s="56">
        <f t="shared" si="15"/>
        <v>1.1641532182693481E-10</v>
      </c>
      <c r="K49" s="56">
        <f t="shared" si="10"/>
        <v>-3.090315438263266E-2</v>
      </c>
    </row>
    <row r="50" spans="2:11" ht="15.55" customHeight="1" x14ac:dyDescent="0.65">
      <c r="B50" s="66">
        <v>34</v>
      </c>
      <c r="C50" s="19" t="s">
        <v>102</v>
      </c>
      <c r="D50" s="56">
        <f t="shared" si="8"/>
        <v>25.547669861876649</v>
      </c>
      <c r="E50" s="56">
        <f t="shared" si="9"/>
        <v>1</v>
      </c>
      <c r="F50" s="56">
        <f t="shared" si="11"/>
        <v>2.7812838944369395E-2</v>
      </c>
      <c r="G50" s="56">
        <f t="shared" si="12"/>
        <v>5.0706024009129368E-4</v>
      </c>
      <c r="H50" s="56">
        <f t="shared" si="13"/>
        <v>5.4116956037951975E-6</v>
      </c>
      <c r="I50" s="56">
        <f t="shared" si="14"/>
        <v>2.8651179995807019E-8</v>
      </c>
      <c r="J50" s="56">
        <f t="shared" si="15"/>
        <v>5.8207660913467407E-11</v>
      </c>
      <c r="K50" s="56">
        <f t="shared" si="10"/>
        <v>2.7812838944369395E-2</v>
      </c>
    </row>
    <row r="51" spans="2:11" ht="15.55" customHeight="1" x14ac:dyDescent="0.65">
      <c r="B51" s="66">
        <v>35</v>
      </c>
      <c r="C51" s="19" t="s">
        <v>103</v>
      </c>
      <c r="D51" s="56">
        <f t="shared" si="8"/>
        <v>28.102436848064318</v>
      </c>
      <c r="E51" s="56">
        <f t="shared" si="9"/>
        <v>1</v>
      </c>
      <c r="F51" s="56">
        <f t="shared" si="11"/>
        <v>2.5031555049932458E-2</v>
      </c>
      <c r="G51" s="56">
        <f t="shared" si="12"/>
        <v>4.0564819207303493E-4</v>
      </c>
      <c r="H51" s="56">
        <f t="shared" si="13"/>
        <v>3.7881869226566379E-6</v>
      </c>
      <c r="I51" s="56">
        <f t="shared" si="14"/>
        <v>1.7190707997484211E-8</v>
      </c>
      <c r="J51" s="56">
        <f t="shared" si="15"/>
        <v>2.9103830456733704E-11</v>
      </c>
      <c r="K51" s="56">
        <f t="shared" si="10"/>
        <v>-2.5031555049932458E-2</v>
      </c>
    </row>
    <row r="52" spans="2:11" ht="15.55" customHeight="1" x14ac:dyDescent="0.65">
      <c r="B52" s="66">
        <v>36</v>
      </c>
      <c r="C52" s="19" t="s">
        <v>104</v>
      </c>
      <c r="D52" s="56">
        <f t="shared" si="8"/>
        <v>30.912680532870748</v>
      </c>
      <c r="E52" s="56">
        <f t="shared" si="9"/>
        <v>1</v>
      </c>
      <c r="F52" s="56">
        <f t="shared" si="11"/>
        <v>2.2528399544939213E-2</v>
      </c>
      <c r="G52" s="56">
        <f t="shared" si="12"/>
        <v>3.2451855365842801E-4</v>
      </c>
      <c r="H52" s="56">
        <f t="shared" si="13"/>
        <v>2.6517308458596465E-6</v>
      </c>
      <c r="I52" s="56">
        <f t="shared" si="14"/>
        <v>1.0314424798490526E-8</v>
      </c>
      <c r="J52" s="56">
        <f t="shared" si="15"/>
        <v>1.4551915228366852E-11</v>
      </c>
      <c r="K52" s="56">
        <f t="shared" si="10"/>
        <v>2.2528399544939213E-2</v>
      </c>
    </row>
    <row r="53" spans="2:11" ht="15.55" customHeight="1" x14ac:dyDescent="0.65">
      <c r="B53" s="66">
        <v>37</v>
      </c>
      <c r="C53" s="19" t="s">
        <v>105</v>
      </c>
      <c r="D53" s="56">
        <f t="shared" si="8"/>
        <v>34.003948586157826</v>
      </c>
      <c r="E53" s="56">
        <f t="shared" si="9"/>
        <v>1</v>
      </c>
      <c r="F53" s="56">
        <f t="shared" si="11"/>
        <v>2.0275559590445295E-2</v>
      </c>
      <c r="G53" s="56">
        <f t="shared" si="12"/>
        <v>2.5961484292674243E-4</v>
      </c>
      <c r="H53" s="56">
        <f t="shared" si="13"/>
        <v>1.8562115921017524E-6</v>
      </c>
      <c r="I53" s="56">
        <f t="shared" si="14"/>
        <v>6.1886548790943162E-9</v>
      </c>
      <c r="J53" s="56">
        <f t="shared" si="15"/>
        <v>7.2759576141834259E-12</v>
      </c>
      <c r="K53" s="56">
        <f t="shared" si="10"/>
        <v>-2.0275559590445295E-2</v>
      </c>
    </row>
    <row r="54" spans="2:11" ht="15.55" customHeight="1" x14ac:dyDescent="0.65">
      <c r="B54" s="66">
        <v>38</v>
      </c>
      <c r="C54" s="19" t="s">
        <v>106</v>
      </c>
      <c r="D54" s="56">
        <f t="shared" si="8"/>
        <v>37.404343444773616</v>
      </c>
      <c r="E54" s="56">
        <f t="shared" si="9"/>
        <v>1</v>
      </c>
      <c r="F54" s="56">
        <f t="shared" si="11"/>
        <v>1.8248003631400764E-2</v>
      </c>
      <c r="G54" s="56">
        <f t="shared" si="12"/>
        <v>2.0769187434139394E-4</v>
      </c>
      <c r="H54" s="56">
        <f t="shared" si="13"/>
        <v>1.2993481144712265E-6</v>
      </c>
      <c r="I54" s="56">
        <f t="shared" si="14"/>
        <v>3.7131929274565893E-9</v>
      </c>
      <c r="J54" s="56">
        <f t="shared" si="15"/>
        <v>3.637978807091713E-12</v>
      </c>
      <c r="K54" s="56">
        <f t="shared" si="10"/>
        <v>1.8248003631400764E-2</v>
      </c>
    </row>
    <row r="55" spans="2:11" ht="15.55" customHeight="1" x14ac:dyDescent="0.65">
      <c r="B55" s="66">
        <v>39</v>
      </c>
      <c r="C55" s="19" t="s">
        <v>107</v>
      </c>
      <c r="D55" s="56">
        <f t="shared" si="8"/>
        <v>41.144777789250981</v>
      </c>
      <c r="E55" s="56">
        <f t="shared" si="9"/>
        <v>1</v>
      </c>
      <c r="F55" s="56">
        <f t="shared" si="11"/>
        <v>1.6423203268260689E-2</v>
      </c>
      <c r="G55" s="56">
        <f t="shared" si="12"/>
        <v>1.6615349947311518E-4</v>
      </c>
      <c r="H55" s="56">
        <f t="shared" si="13"/>
        <v>9.095436801298585E-7</v>
      </c>
      <c r="I55" s="56">
        <f t="shared" si="14"/>
        <v>2.2279157564739537E-9</v>
      </c>
      <c r="J55" s="56">
        <f t="shared" si="15"/>
        <v>1.8189894035458565E-12</v>
      </c>
      <c r="K55" s="56">
        <f t="shared" si="10"/>
        <v>-1.6423203268260689E-2</v>
      </c>
    </row>
    <row r="56" spans="2:11" ht="15.55" customHeight="1" x14ac:dyDescent="0.65">
      <c r="B56" s="66">
        <v>40</v>
      </c>
      <c r="C56" s="19" t="s">
        <v>108</v>
      </c>
      <c r="D56" s="56">
        <f t="shared" si="8"/>
        <v>45.259255568176073</v>
      </c>
      <c r="E56" s="56">
        <f t="shared" si="9"/>
        <v>1</v>
      </c>
      <c r="F56" s="56">
        <f t="shared" si="11"/>
        <v>1.478088294143462E-2</v>
      </c>
      <c r="G56" s="56">
        <f t="shared" si="12"/>
        <v>1.3292279957849217E-4</v>
      </c>
      <c r="H56" s="56">
        <f t="shared" si="13"/>
        <v>6.3668057609090096E-7</v>
      </c>
      <c r="I56" s="56">
        <f t="shared" si="14"/>
        <v>1.3367494538843721E-9</v>
      </c>
      <c r="J56" s="56">
        <f t="shared" si="15"/>
        <v>9.0949470177292824E-13</v>
      </c>
      <c r="K56" s="56">
        <f t="shared" si="10"/>
        <v>1.478088294143462E-2</v>
      </c>
    </row>
    <row r="57" spans="2:11" ht="15.55" customHeight="1" x14ac:dyDescent="0.65">
      <c r="B57" s="66">
        <v>41</v>
      </c>
      <c r="C57" s="19" t="s">
        <v>109</v>
      </c>
      <c r="D57" s="56">
        <f t="shared" si="8"/>
        <v>49.785181124993684</v>
      </c>
      <c r="E57" s="56">
        <f t="shared" si="9"/>
        <v>1</v>
      </c>
      <c r="F57" s="56">
        <f t="shared" si="11"/>
        <v>1.3302794647291158E-2</v>
      </c>
      <c r="G57" s="56">
        <f t="shared" si="12"/>
        <v>1.0633823966279373E-4</v>
      </c>
      <c r="H57" s="56">
        <f t="shared" si="13"/>
        <v>4.4567640326363062E-7</v>
      </c>
      <c r="I57" s="56">
        <f t="shared" si="14"/>
        <v>8.0204967233062327E-10</v>
      </c>
      <c r="J57" s="56">
        <f t="shared" si="15"/>
        <v>4.5474735088646412E-13</v>
      </c>
      <c r="K57" s="56">
        <f t="shared" si="10"/>
        <v>-1.3302794647291158E-2</v>
      </c>
    </row>
    <row r="58" spans="2:11" ht="15.55" customHeight="1" x14ac:dyDescent="0.65">
      <c r="B58" s="66">
        <v>42</v>
      </c>
      <c r="C58" s="19" t="s">
        <v>110</v>
      </c>
      <c r="D58" s="56">
        <f t="shared" si="8"/>
        <v>54.763699237493057</v>
      </c>
      <c r="E58" s="56">
        <f t="shared" si="9"/>
        <v>1</v>
      </c>
      <c r="F58" s="56">
        <f t="shared" si="11"/>
        <v>1.1972515182562043E-2</v>
      </c>
      <c r="G58" s="56">
        <f t="shared" si="12"/>
        <v>8.5070591730234999E-5</v>
      </c>
      <c r="H58" s="56">
        <f t="shared" si="13"/>
        <v>3.1197348228454143E-7</v>
      </c>
      <c r="I58" s="56">
        <f t="shared" si="14"/>
        <v>4.8122980339837398E-10</v>
      </c>
      <c r="J58" s="56">
        <f t="shared" si="15"/>
        <v>2.2737367544323206E-13</v>
      </c>
      <c r="K58" s="56">
        <f t="shared" si="10"/>
        <v>1.1972515182562043E-2</v>
      </c>
    </row>
    <row r="59" spans="2:11" ht="15.55" customHeight="1" x14ac:dyDescent="0.65">
      <c r="B59" s="66">
        <v>43</v>
      </c>
      <c r="C59" s="19" t="s">
        <v>111</v>
      </c>
      <c r="D59" s="56">
        <f t="shared" si="8"/>
        <v>60.240069161242374</v>
      </c>
      <c r="E59" s="56">
        <f t="shared" si="9"/>
        <v>1</v>
      </c>
      <c r="F59" s="56">
        <f t="shared" si="11"/>
        <v>1.077526366430584E-2</v>
      </c>
      <c r="G59" s="56">
        <f t="shared" si="12"/>
        <v>6.8056473384187996E-5</v>
      </c>
      <c r="H59" s="56">
        <f t="shared" si="13"/>
        <v>2.1838143759917898E-7</v>
      </c>
      <c r="I59" s="56">
        <f t="shared" si="14"/>
        <v>2.8873788203902435E-10</v>
      </c>
      <c r="J59" s="56">
        <f t="shared" si="15"/>
        <v>1.1368683772161603E-13</v>
      </c>
      <c r="K59" s="56">
        <f t="shared" si="10"/>
        <v>-1.077526366430584E-2</v>
      </c>
    </row>
    <row r="60" spans="2:11" ht="15.55" customHeight="1" x14ac:dyDescent="0.65">
      <c r="B60" s="66">
        <v>44</v>
      </c>
      <c r="C60" s="19" t="s">
        <v>112</v>
      </c>
      <c r="D60" s="56">
        <f t="shared" si="8"/>
        <v>66.26407607736661</v>
      </c>
      <c r="E60" s="56">
        <f t="shared" si="9"/>
        <v>1</v>
      </c>
      <c r="F60" s="56">
        <f t="shared" si="11"/>
        <v>9.6977372978752571E-3</v>
      </c>
      <c r="G60" s="56">
        <f t="shared" si="12"/>
        <v>5.4445178707350423E-5</v>
      </c>
      <c r="H60" s="56">
        <f t="shared" si="13"/>
        <v>1.5286700631942527E-7</v>
      </c>
      <c r="I60" s="56">
        <f t="shared" si="14"/>
        <v>1.7324272922341461E-10</v>
      </c>
      <c r="J60" s="56">
        <f t="shared" si="15"/>
        <v>5.6843418860808015E-14</v>
      </c>
      <c r="K60" s="56">
        <f t="shared" si="10"/>
        <v>9.6977372978752571E-3</v>
      </c>
    </row>
    <row r="61" spans="2:11" ht="15.55" customHeight="1" x14ac:dyDescent="0.65">
      <c r="B61" s="66">
        <v>45</v>
      </c>
      <c r="C61" s="19" t="s">
        <v>113</v>
      </c>
      <c r="D61" s="56">
        <f t="shared" si="8"/>
        <v>72.890483685103277</v>
      </c>
      <c r="E61" s="56">
        <f t="shared" si="9"/>
        <v>1</v>
      </c>
      <c r="F61" s="56">
        <f t="shared" si="11"/>
        <v>8.7279635680877331E-3</v>
      </c>
      <c r="G61" s="56">
        <f t="shared" si="12"/>
        <v>4.3556142965880339E-5</v>
      </c>
      <c r="H61" s="56">
        <f t="shared" si="13"/>
        <v>1.0700690442359768E-7</v>
      </c>
      <c r="I61" s="56">
        <f t="shared" si="14"/>
        <v>1.0394563753404878E-10</v>
      </c>
      <c r="J61" s="56">
        <f t="shared" si="15"/>
        <v>2.8421709430404007E-14</v>
      </c>
      <c r="K61" s="56">
        <f t="shared" si="10"/>
        <v>-8.7279635680877331E-3</v>
      </c>
    </row>
    <row r="62" spans="2:11" ht="15.55" customHeight="1" x14ac:dyDescent="0.65">
      <c r="B62" s="66">
        <v>46</v>
      </c>
      <c r="C62" s="19" t="s">
        <v>114</v>
      </c>
      <c r="D62" s="56">
        <f t="shared" si="8"/>
        <v>80.179532053613613</v>
      </c>
      <c r="E62" s="56">
        <f t="shared" si="9"/>
        <v>1</v>
      </c>
      <c r="F62" s="56">
        <f t="shared" si="11"/>
        <v>7.8551672112789576E-3</v>
      </c>
      <c r="G62" s="56">
        <f t="shared" si="12"/>
        <v>3.4844914372704269E-5</v>
      </c>
      <c r="H62" s="56">
        <f t="shared" si="13"/>
        <v>7.490483309651837E-8</v>
      </c>
      <c r="I62" s="56">
        <f t="shared" si="14"/>
        <v>6.2367382520429253E-11</v>
      </c>
      <c r="J62" s="56">
        <f t="shared" si="15"/>
        <v>1.4210854715202004E-14</v>
      </c>
      <c r="K62" s="56">
        <f t="shared" si="10"/>
        <v>7.8551672112789576E-3</v>
      </c>
    </row>
    <row r="63" spans="2:11" ht="15.55" customHeight="1" x14ac:dyDescent="0.65">
      <c r="B63" s="66">
        <v>47</v>
      </c>
      <c r="C63" s="19" t="s">
        <v>115</v>
      </c>
      <c r="D63" s="56">
        <f t="shared" si="8"/>
        <v>88.197485258974979</v>
      </c>
      <c r="E63" s="56">
        <f t="shared" si="9"/>
        <v>1</v>
      </c>
      <c r="F63" s="56">
        <f t="shared" si="11"/>
        <v>7.0696504901510623E-3</v>
      </c>
      <c r="G63" s="56">
        <f t="shared" si="12"/>
        <v>2.7875931498163421E-5</v>
      </c>
      <c r="H63" s="56">
        <f t="shared" si="13"/>
        <v>5.2433383167562847E-8</v>
      </c>
      <c r="I63" s="56">
        <f t="shared" si="14"/>
        <v>3.7420429512257554E-11</v>
      </c>
      <c r="J63" s="56">
        <f t="shared" si="15"/>
        <v>7.1054273576010019E-15</v>
      </c>
      <c r="K63" s="56">
        <f t="shared" si="10"/>
        <v>-7.0696504901510623E-3</v>
      </c>
    </row>
    <row r="64" spans="2:11" ht="15.55" customHeight="1" x14ac:dyDescent="0.65">
      <c r="B64" s="66">
        <v>48</v>
      </c>
      <c r="C64" s="19" t="s">
        <v>116</v>
      </c>
      <c r="D64" s="56">
        <f t="shared" si="8"/>
        <v>97.017233784872474</v>
      </c>
      <c r="E64" s="56">
        <f t="shared" si="9"/>
        <v>1</v>
      </c>
      <c r="F64" s="56">
        <f t="shared" si="11"/>
        <v>6.3626854411359575E-3</v>
      </c>
      <c r="G64" s="56">
        <f t="shared" si="12"/>
        <v>2.2300745198530738E-5</v>
      </c>
      <c r="H64" s="56">
        <f t="shared" si="13"/>
        <v>3.6703368217293994E-8</v>
      </c>
      <c r="I64" s="56">
        <f t="shared" si="14"/>
        <v>2.2452257707354529E-11</v>
      </c>
      <c r="J64" s="56">
        <f t="shared" si="15"/>
        <v>3.5527136788005009E-15</v>
      </c>
      <c r="K64" s="56">
        <f t="shared" si="10"/>
        <v>6.3626854411359575E-3</v>
      </c>
    </row>
    <row r="65" spans="2:11" ht="15.55" customHeight="1" x14ac:dyDescent="0.65">
      <c r="B65" s="66">
        <v>49</v>
      </c>
      <c r="C65" s="19" t="s">
        <v>117</v>
      </c>
      <c r="D65" s="56">
        <f t="shared" si="8"/>
        <v>106.71895716335973</v>
      </c>
      <c r="E65" s="56">
        <f t="shared" si="9"/>
        <v>1</v>
      </c>
      <c r="F65" s="56">
        <f t="shared" si="11"/>
        <v>5.7264168970223616E-3</v>
      </c>
      <c r="G65" s="56">
        <f t="shared" si="12"/>
        <v>1.7840596158824592E-5</v>
      </c>
      <c r="H65" s="56">
        <f t="shared" si="13"/>
        <v>2.5692357752105793E-8</v>
      </c>
      <c r="I65" s="56">
        <f t="shared" si="14"/>
        <v>1.3471354624412719E-11</v>
      </c>
      <c r="J65" s="56">
        <f t="shared" si="15"/>
        <v>1.7763568394002505E-15</v>
      </c>
      <c r="K65" s="56">
        <f t="shared" si="10"/>
        <v>-5.7264168970223616E-3</v>
      </c>
    </row>
    <row r="66" spans="2:11" ht="15.55" customHeight="1" x14ac:dyDescent="0.65">
      <c r="B66" s="66">
        <v>50</v>
      </c>
      <c r="C66" s="19" t="s">
        <v>118</v>
      </c>
      <c r="D66" s="56">
        <f t="shared" si="8"/>
        <v>117.39085287969571</v>
      </c>
      <c r="E66" s="56">
        <f t="shared" si="9"/>
        <v>1</v>
      </c>
      <c r="F66" s="56">
        <f t="shared" si="11"/>
        <v>5.1537752073201248E-3</v>
      </c>
      <c r="G66" s="56">
        <f t="shared" si="12"/>
        <v>1.4272476927059673E-5</v>
      </c>
      <c r="H66" s="56">
        <f t="shared" si="13"/>
        <v>1.7984650426474054E-8</v>
      </c>
      <c r="I66" s="56">
        <f t="shared" si="14"/>
        <v>8.0828127746476311E-12</v>
      </c>
      <c r="J66" s="56">
        <f t="shared" si="15"/>
        <v>8.8817841970012523E-16</v>
      </c>
      <c r="K66" s="56">
        <f t="shared" si="10"/>
        <v>5.1537752073201248E-3</v>
      </c>
    </row>
    <row r="67" spans="2:11" ht="15.55" customHeight="1" x14ac:dyDescent="0.65">
      <c r="B67" s="66">
        <v>51</v>
      </c>
      <c r="C67" s="19" t="s">
        <v>146</v>
      </c>
      <c r="D67" s="56">
        <f t="shared" ref="D67:D116" si="16">$D$15^B67</f>
        <v>129.1299381676653</v>
      </c>
      <c r="E67" s="56">
        <f t="shared" ref="E67:E116" si="17">$E$15^B67</f>
        <v>1</v>
      </c>
      <c r="F67" s="56">
        <f t="shared" ref="F67:F116" si="18">$F$15^B67</f>
        <v>4.6383976865881135E-3</v>
      </c>
      <c r="G67" s="56">
        <f t="shared" ref="G67:G116" si="19">$G$15^B67</f>
        <v>1.141798154164774E-5</v>
      </c>
      <c r="H67" s="56">
        <f t="shared" ref="H67:H116" si="20">$H$15^B67</f>
        <v>1.2589255298531839E-8</v>
      </c>
      <c r="I67" s="56">
        <f t="shared" ref="I67:I116" si="21">$I$15^B67</f>
        <v>4.8496876647885785E-12</v>
      </c>
      <c r="J67" s="56">
        <f t="shared" ref="J67:J116" si="22">$J$15^B67</f>
        <v>4.4408920985006262E-16</v>
      </c>
      <c r="K67" s="56">
        <f t="shared" ref="K67:K116" si="23">$K$15^B67</f>
        <v>-4.6383976865881135E-3</v>
      </c>
    </row>
    <row r="68" spans="2:11" ht="15.55" customHeight="1" x14ac:dyDescent="0.65">
      <c r="B68" s="66">
        <v>52</v>
      </c>
      <c r="C68" s="19" t="s">
        <v>147</v>
      </c>
      <c r="D68" s="56">
        <f t="shared" si="16"/>
        <v>142.04293198443185</v>
      </c>
      <c r="E68" s="56">
        <f t="shared" si="17"/>
        <v>1</v>
      </c>
      <c r="F68" s="56">
        <f t="shared" si="18"/>
        <v>4.1745579179293026E-3</v>
      </c>
      <c r="G68" s="56">
        <f t="shared" si="19"/>
        <v>9.1343852333181958E-6</v>
      </c>
      <c r="H68" s="56">
        <f t="shared" si="20"/>
        <v>8.812478708972286E-9</v>
      </c>
      <c r="I68" s="56">
        <f t="shared" si="21"/>
        <v>2.9098125988731473E-12</v>
      </c>
      <c r="J68" s="56">
        <f t="shared" si="22"/>
        <v>2.2204460492503131E-16</v>
      </c>
      <c r="K68" s="56">
        <f t="shared" si="23"/>
        <v>4.1745579179293026E-3</v>
      </c>
    </row>
    <row r="69" spans="2:11" ht="15.55" customHeight="1" x14ac:dyDescent="0.65">
      <c r="B69" s="66">
        <v>53</v>
      </c>
      <c r="C69" s="19" t="s">
        <v>148</v>
      </c>
      <c r="D69" s="56">
        <f t="shared" si="16"/>
        <v>156.24722518287504</v>
      </c>
      <c r="E69" s="56">
        <f t="shared" si="17"/>
        <v>1</v>
      </c>
      <c r="F69" s="56">
        <f t="shared" si="18"/>
        <v>3.7571021261363726E-3</v>
      </c>
      <c r="G69" s="56">
        <f t="shared" si="19"/>
        <v>7.3075081866545572E-6</v>
      </c>
      <c r="H69" s="56">
        <f t="shared" si="20"/>
        <v>6.1687350962805994E-9</v>
      </c>
      <c r="I69" s="56">
        <f t="shared" si="21"/>
        <v>1.7458875593238881E-12</v>
      </c>
      <c r="J69" s="56">
        <f t="shared" si="22"/>
        <v>1.1102230246251565E-16</v>
      </c>
      <c r="K69" s="56">
        <f t="shared" si="23"/>
        <v>-3.7571021261363726E-3</v>
      </c>
    </row>
    <row r="70" spans="2:11" ht="15.55" customHeight="1" x14ac:dyDescent="0.65">
      <c r="B70" s="66">
        <v>54</v>
      </c>
      <c r="C70" s="19" t="s">
        <v>149</v>
      </c>
      <c r="D70" s="56">
        <f t="shared" si="16"/>
        <v>171.87194770116255</v>
      </c>
      <c r="E70" s="56">
        <f t="shared" si="17"/>
        <v>1</v>
      </c>
      <c r="F70" s="56">
        <f t="shared" si="18"/>
        <v>3.3813919135227354E-3</v>
      </c>
      <c r="G70" s="56">
        <f t="shared" si="19"/>
        <v>5.8460065493236457E-6</v>
      </c>
      <c r="H70" s="56">
        <f t="shared" si="20"/>
        <v>4.3181145673964192E-9</v>
      </c>
      <c r="I70" s="56">
        <f t="shared" si="21"/>
        <v>1.0475325355943329E-12</v>
      </c>
      <c r="J70" s="56">
        <f t="shared" si="22"/>
        <v>5.5511151231257827E-17</v>
      </c>
      <c r="K70" s="56">
        <f t="shared" si="23"/>
        <v>3.3813919135227354E-3</v>
      </c>
    </row>
    <row r="71" spans="2:11" ht="15.55" customHeight="1" x14ac:dyDescent="0.65">
      <c r="B71" s="66">
        <v>55</v>
      </c>
      <c r="C71" s="19" t="s">
        <v>150</v>
      </c>
      <c r="D71" s="56">
        <f t="shared" si="16"/>
        <v>189.05914247127885</v>
      </c>
      <c r="E71" s="56">
        <f t="shared" si="17"/>
        <v>1</v>
      </c>
      <c r="F71" s="56">
        <f t="shared" si="18"/>
        <v>3.0432527221704616E-3</v>
      </c>
      <c r="G71" s="56">
        <f t="shared" si="19"/>
        <v>4.6768052394589173E-6</v>
      </c>
      <c r="H71" s="56">
        <f t="shared" si="20"/>
        <v>3.0226801971774933E-9</v>
      </c>
      <c r="I71" s="56">
        <f t="shared" si="21"/>
        <v>6.2851952135659965E-13</v>
      </c>
      <c r="J71" s="56">
        <f t="shared" si="22"/>
        <v>2.7755575615628914E-17</v>
      </c>
      <c r="K71" s="56">
        <f t="shared" si="23"/>
        <v>-3.0432527221704616E-3</v>
      </c>
    </row>
    <row r="72" spans="2:11" ht="15.55" customHeight="1" x14ac:dyDescent="0.65">
      <c r="B72" s="66">
        <v>56</v>
      </c>
      <c r="C72" s="19" t="s">
        <v>151</v>
      </c>
      <c r="D72" s="56">
        <f t="shared" si="16"/>
        <v>207.96505671840669</v>
      </c>
      <c r="E72" s="56">
        <f t="shared" si="17"/>
        <v>1</v>
      </c>
      <c r="F72" s="56">
        <f t="shared" si="18"/>
        <v>2.7389274499534156E-3</v>
      </c>
      <c r="G72" s="56">
        <f t="shared" si="19"/>
        <v>3.7414441915671336E-6</v>
      </c>
      <c r="H72" s="56">
        <f t="shared" si="20"/>
        <v>2.1158761380242453E-9</v>
      </c>
      <c r="I72" s="56">
        <f t="shared" si="21"/>
        <v>3.771117128139598E-13</v>
      </c>
      <c r="J72" s="56">
        <f t="shared" si="22"/>
        <v>1.3877787807814457E-17</v>
      </c>
      <c r="K72" s="56">
        <f t="shared" si="23"/>
        <v>2.7389274499534156E-3</v>
      </c>
    </row>
    <row r="73" spans="2:11" ht="15.55" customHeight="1" x14ac:dyDescent="0.65">
      <c r="B73" s="66">
        <v>57</v>
      </c>
      <c r="C73" s="19" t="s">
        <v>152</v>
      </c>
      <c r="D73" s="56">
        <f t="shared" si="16"/>
        <v>228.76156239024741</v>
      </c>
      <c r="E73" s="56">
        <f t="shared" si="17"/>
        <v>1</v>
      </c>
      <c r="F73" s="56">
        <f t="shared" si="18"/>
        <v>2.4650347049580742E-3</v>
      </c>
      <c r="G73" s="56">
        <f t="shared" si="19"/>
        <v>2.9931553532537073E-6</v>
      </c>
      <c r="H73" s="56">
        <f t="shared" si="20"/>
        <v>1.4811132966169714E-9</v>
      </c>
      <c r="I73" s="56">
        <f t="shared" si="21"/>
        <v>2.2626702768837592E-13</v>
      </c>
      <c r="J73" s="56">
        <f t="shared" si="22"/>
        <v>6.9388939039072284E-18</v>
      </c>
      <c r="K73" s="56">
        <f t="shared" si="23"/>
        <v>-2.4650347049580742E-3</v>
      </c>
    </row>
    <row r="74" spans="2:11" ht="15.55" customHeight="1" x14ac:dyDescent="0.65">
      <c r="B74" s="66">
        <v>58</v>
      </c>
      <c r="C74" s="19" t="s">
        <v>153</v>
      </c>
      <c r="D74" s="56">
        <f t="shared" si="16"/>
        <v>251.63771862927214</v>
      </c>
      <c r="E74" s="56">
        <f t="shared" si="17"/>
        <v>1</v>
      </c>
      <c r="F74" s="56">
        <f t="shared" si="18"/>
        <v>2.218531234462267E-3</v>
      </c>
      <c r="G74" s="56">
        <f t="shared" si="19"/>
        <v>2.3945242826029662E-6</v>
      </c>
      <c r="H74" s="56">
        <f t="shared" si="20"/>
        <v>1.03677930763188E-9</v>
      </c>
      <c r="I74" s="56">
        <f t="shared" si="21"/>
        <v>1.3576021661302553E-13</v>
      </c>
      <c r="J74" s="56">
        <f t="shared" si="22"/>
        <v>3.4694469519536142E-18</v>
      </c>
      <c r="K74" s="56">
        <f t="shared" si="23"/>
        <v>2.218531234462267E-3</v>
      </c>
    </row>
    <row r="75" spans="2:11" ht="15.55" customHeight="1" x14ac:dyDescent="0.65">
      <c r="B75" s="66">
        <v>59</v>
      </c>
      <c r="C75" s="19" t="s">
        <v>154</v>
      </c>
      <c r="D75" s="56">
        <f t="shared" si="16"/>
        <v>276.80149049219943</v>
      </c>
      <c r="E75" s="56">
        <f t="shared" si="17"/>
        <v>1</v>
      </c>
      <c r="F75" s="56">
        <f t="shared" si="18"/>
        <v>1.9966781110160405E-3</v>
      </c>
      <c r="G75" s="56">
        <f t="shared" si="19"/>
        <v>1.915619426082373E-6</v>
      </c>
      <c r="H75" s="56">
        <f t="shared" si="20"/>
        <v>7.2574551534231606E-10</v>
      </c>
      <c r="I75" s="56">
        <f t="shared" si="21"/>
        <v>8.1456129967815324E-14</v>
      </c>
      <c r="J75" s="56">
        <f t="shared" si="22"/>
        <v>1.7347234759768071E-18</v>
      </c>
      <c r="K75" s="56">
        <f t="shared" si="23"/>
        <v>-1.9966781110160405E-3</v>
      </c>
    </row>
    <row r="76" spans="2:11" ht="15.55" customHeight="1" x14ac:dyDescent="0.65">
      <c r="B76" s="66">
        <v>60</v>
      </c>
      <c r="C76" s="19" t="s">
        <v>155</v>
      </c>
      <c r="D76" s="56">
        <f t="shared" si="16"/>
        <v>304.48163954141933</v>
      </c>
      <c r="E76" s="56">
        <f t="shared" si="17"/>
        <v>1</v>
      </c>
      <c r="F76" s="56">
        <f t="shared" si="18"/>
        <v>1.7970102999144365E-3</v>
      </c>
      <c r="G76" s="56">
        <f t="shared" si="19"/>
        <v>1.532495540865899E-6</v>
      </c>
      <c r="H76" s="56">
        <f t="shared" si="20"/>
        <v>5.0802186073962115E-10</v>
      </c>
      <c r="I76" s="56">
        <f t="shared" si="21"/>
        <v>4.8873677980689188E-14</v>
      </c>
      <c r="J76" s="56">
        <f t="shared" si="22"/>
        <v>8.6736173798840355E-19</v>
      </c>
      <c r="K76" s="56">
        <f t="shared" si="23"/>
        <v>1.7970102999144365E-3</v>
      </c>
    </row>
    <row r="77" spans="2:11" ht="15.55" customHeight="1" x14ac:dyDescent="0.65">
      <c r="B77" s="66">
        <v>61</v>
      </c>
      <c r="C77" s="19" t="s">
        <v>156</v>
      </c>
      <c r="D77" s="56">
        <f t="shared" si="16"/>
        <v>334.92980349556132</v>
      </c>
      <c r="E77" s="56">
        <f t="shared" si="17"/>
        <v>1</v>
      </c>
      <c r="F77" s="56">
        <f t="shared" si="18"/>
        <v>1.617309269922993E-3</v>
      </c>
      <c r="G77" s="56">
        <f t="shared" si="19"/>
        <v>1.2259964326927192E-6</v>
      </c>
      <c r="H77" s="56">
        <f t="shared" si="20"/>
        <v>3.5561530251773472E-10</v>
      </c>
      <c r="I77" s="56">
        <f t="shared" si="21"/>
        <v>2.9324206788413515E-14</v>
      </c>
      <c r="J77" s="56">
        <f t="shared" si="22"/>
        <v>4.3368086899420177E-19</v>
      </c>
      <c r="K77" s="56">
        <f t="shared" si="23"/>
        <v>-1.617309269922993E-3</v>
      </c>
    </row>
    <row r="78" spans="2:11" ht="15.55" customHeight="1" x14ac:dyDescent="0.65">
      <c r="B78" s="66">
        <v>62</v>
      </c>
      <c r="C78" s="19" t="s">
        <v>157</v>
      </c>
      <c r="D78" s="56">
        <f t="shared" si="16"/>
        <v>368.42278384511752</v>
      </c>
      <c r="E78" s="56">
        <f t="shared" si="17"/>
        <v>1</v>
      </c>
      <c r="F78" s="56">
        <f t="shared" si="18"/>
        <v>1.4555783429306937E-3</v>
      </c>
      <c r="G78" s="56">
        <f t="shared" si="19"/>
        <v>9.8079714615417526E-7</v>
      </c>
      <c r="H78" s="56">
        <f t="shared" si="20"/>
        <v>2.4893071176241427E-10</v>
      </c>
      <c r="I78" s="56">
        <f t="shared" si="21"/>
        <v>1.7594524073048107E-14</v>
      </c>
      <c r="J78" s="56">
        <f t="shared" si="22"/>
        <v>2.1684043449710089E-19</v>
      </c>
      <c r="K78" s="56">
        <f t="shared" si="23"/>
        <v>1.4555783429306937E-3</v>
      </c>
    </row>
    <row r="79" spans="2:11" ht="15.55" customHeight="1" x14ac:dyDescent="0.65">
      <c r="B79" s="66">
        <v>63</v>
      </c>
      <c r="C79" s="19" t="s">
        <v>158</v>
      </c>
      <c r="D79" s="56">
        <f t="shared" si="16"/>
        <v>405.26506222962922</v>
      </c>
      <c r="E79" s="56">
        <f t="shared" si="17"/>
        <v>1</v>
      </c>
      <c r="F79" s="56">
        <f t="shared" si="18"/>
        <v>1.3100205086376243E-3</v>
      </c>
      <c r="G79" s="56">
        <f t="shared" si="19"/>
        <v>7.8463771692334044E-7</v>
      </c>
      <c r="H79" s="56">
        <f t="shared" si="20"/>
        <v>1.7425149823368997E-10</v>
      </c>
      <c r="I79" s="56">
        <f t="shared" si="21"/>
        <v>1.0556714443828864E-14</v>
      </c>
      <c r="J79" s="56">
        <f t="shared" si="22"/>
        <v>1.0842021724855044E-19</v>
      </c>
      <c r="K79" s="56">
        <f t="shared" si="23"/>
        <v>-1.3100205086376243E-3</v>
      </c>
    </row>
    <row r="80" spans="2:11" ht="15.55" customHeight="1" x14ac:dyDescent="0.65">
      <c r="B80" s="66">
        <v>64</v>
      </c>
      <c r="C80" s="19" t="s">
        <v>159</v>
      </c>
      <c r="D80" s="56">
        <f t="shared" si="16"/>
        <v>445.79156845259217</v>
      </c>
      <c r="E80" s="56">
        <f t="shared" si="17"/>
        <v>1</v>
      </c>
      <c r="F80" s="56">
        <f t="shared" si="18"/>
        <v>1.179018457773862E-3</v>
      </c>
      <c r="G80" s="56">
        <f t="shared" si="19"/>
        <v>6.277101735386724E-7</v>
      </c>
      <c r="H80" s="56">
        <f t="shared" si="20"/>
        <v>1.2197604876358301E-10</v>
      </c>
      <c r="I80" s="56">
        <f t="shared" si="21"/>
        <v>6.3340286662973176E-15</v>
      </c>
      <c r="J80" s="56">
        <f t="shared" si="22"/>
        <v>5.4210108624275222E-20</v>
      </c>
      <c r="K80" s="56">
        <f t="shared" si="23"/>
        <v>1.179018457773862E-3</v>
      </c>
    </row>
    <row r="81" spans="2:11" ht="15.55" customHeight="1" x14ac:dyDescent="0.65">
      <c r="B81" s="66">
        <v>65</v>
      </c>
      <c r="C81" s="19" t="s">
        <v>160</v>
      </c>
      <c r="D81" s="56">
        <f t="shared" si="16"/>
        <v>490.37072529785144</v>
      </c>
      <c r="E81" s="56">
        <f t="shared" si="17"/>
        <v>1</v>
      </c>
      <c r="F81" s="56">
        <f t="shared" si="18"/>
        <v>1.0611166119964758E-3</v>
      </c>
      <c r="G81" s="56">
        <f t="shared" si="19"/>
        <v>5.0216813883093792E-7</v>
      </c>
      <c r="H81" s="56">
        <f t="shared" si="20"/>
        <v>8.5383234134508097E-11</v>
      </c>
      <c r="I81" s="56">
        <f t="shared" si="21"/>
        <v>3.8004171997783901E-15</v>
      </c>
      <c r="J81" s="56">
        <f t="shared" si="22"/>
        <v>2.7105054312137611E-20</v>
      </c>
      <c r="K81" s="56">
        <f t="shared" si="23"/>
        <v>-1.0611166119964758E-3</v>
      </c>
    </row>
    <row r="82" spans="2:11" ht="15.55" customHeight="1" x14ac:dyDescent="0.65">
      <c r="B82" s="66">
        <v>66</v>
      </c>
      <c r="C82" s="19" t="s">
        <v>161</v>
      </c>
      <c r="D82" s="56">
        <f t="shared" si="16"/>
        <v>539.40779782763661</v>
      </c>
      <c r="E82" s="56">
        <f t="shared" si="17"/>
        <v>1</v>
      </c>
      <c r="F82" s="56">
        <f t="shared" si="18"/>
        <v>9.5500495079682828E-4</v>
      </c>
      <c r="G82" s="56">
        <f t="shared" si="19"/>
        <v>4.0173451106475042E-7</v>
      </c>
      <c r="H82" s="56">
        <f t="shared" si="20"/>
        <v>5.9768263894155672E-11</v>
      </c>
      <c r="I82" s="56">
        <f t="shared" si="21"/>
        <v>2.2802503198670342E-15</v>
      </c>
      <c r="J82" s="56">
        <f t="shared" si="22"/>
        <v>1.3552527156068805E-20</v>
      </c>
      <c r="K82" s="56">
        <f t="shared" si="23"/>
        <v>9.5500495079682828E-4</v>
      </c>
    </row>
    <row r="83" spans="2:11" ht="15.55" customHeight="1" x14ac:dyDescent="0.65">
      <c r="B83" s="66">
        <v>67</v>
      </c>
      <c r="C83" s="19" t="s">
        <v>162</v>
      </c>
      <c r="D83" s="56">
        <f t="shared" si="16"/>
        <v>593.34857761040041</v>
      </c>
      <c r="E83" s="56">
        <f t="shared" si="17"/>
        <v>1</v>
      </c>
      <c r="F83" s="56">
        <f t="shared" si="18"/>
        <v>8.5950445571714553E-4</v>
      </c>
      <c r="G83" s="56">
        <f t="shared" si="19"/>
        <v>3.2138760885180037E-7</v>
      </c>
      <c r="H83" s="56">
        <f t="shared" si="20"/>
        <v>4.1837784725908963E-11</v>
      </c>
      <c r="I83" s="56">
        <f t="shared" si="21"/>
        <v>1.3681501919202207E-15</v>
      </c>
      <c r="J83" s="56">
        <f t="shared" si="22"/>
        <v>6.7762635780344027E-21</v>
      </c>
      <c r="K83" s="56">
        <f t="shared" si="23"/>
        <v>-8.5950445571714553E-4</v>
      </c>
    </row>
    <row r="84" spans="2:11" ht="15.55" customHeight="1" x14ac:dyDescent="0.65">
      <c r="B84" s="66">
        <v>68</v>
      </c>
      <c r="C84" s="19" t="s">
        <v>163</v>
      </c>
      <c r="D84" s="56">
        <f t="shared" si="16"/>
        <v>652.6834353714404</v>
      </c>
      <c r="E84" s="56">
        <f t="shared" si="17"/>
        <v>1</v>
      </c>
      <c r="F84" s="56">
        <f t="shared" si="18"/>
        <v>7.7355401014543102E-4</v>
      </c>
      <c r="G84" s="56">
        <f t="shared" si="19"/>
        <v>2.5711008708144031E-7</v>
      </c>
      <c r="H84" s="56">
        <f t="shared" si="20"/>
        <v>2.928644930813627E-11</v>
      </c>
      <c r="I84" s="56">
        <f t="shared" si="21"/>
        <v>8.2089011515213231E-16</v>
      </c>
      <c r="J84" s="56">
        <f t="shared" si="22"/>
        <v>3.3881317890172014E-21</v>
      </c>
      <c r="K84" s="56">
        <f t="shared" si="23"/>
        <v>7.7355401014543102E-4</v>
      </c>
    </row>
    <row r="85" spans="2:11" ht="15.55" customHeight="1" x14ac:dyDescent="0.65">
      <c r="B85" s="66">
        <v>69</v>
      </c>
      <c r="C85" s="19" t="s">
        <v>164</v>
      </c>
      <c r="D85" s="56">
        <f t="shared" si="16"/>
        <v>717.95177890858452</v>
      </c>
      <c r="E85" s="56">
        <f t="shared" si="17"/>
        <v>1</v>
      </c>
      <c r="F85" s="56">
        <f t="shared" si="18"/>
        <v>6.9619860913088796E-4</v>
      </c>
      <c r="G85" s="56">
        <f t="shared" si="19"/>
        <v>2.0568806966515228E-7</v>
      </c>
      <c r="H85" s="56">
        <f t="shared" si="20"/>
        <v>2.050051451569539E-11</v>
      </c>
      <c r="I85" s="56">
        <f t="shared" si="21"/>
        <v>4.9253406909127937E-16</v>
      </c>
      <c r="J85" s="56">
        <f t="shared" si="22"/>
        <v>1.6940658945086007E-21</v>
      </c>
      <c r="K85" s="56">
        <f t="shared" si="23"/>
        <v>-6.9619860913088796E-4</v>
      </c>
    </row>
    <row r="86" spans="2:11" ht="15.55" customHeight="1" x14ac:dyDescent="0.65">
      <c r="B86" s="66">
        <v>70</v>
      </c>
      <c r="C86" s="19" t="s">
        <v>165</v>
      </c>
      <c r="D86" s="56">
        <f t="shared" si="16"/>
        <v>789.74695679944307</v>
      </c>
      <c r="E86" s="56">
        <f t="shared" si="17"/>
        <v>1</v>
      </c>
      <c r="F86" s="56">
        <f t="shared" si="18"/>
        <v>6.2657874821779916E-4</v>
      </c>
      <c r="G86" s="56">
        <f t="shared" si="19"/>
        <v>1.6455045573212182E-7</v>
      </c>
      <c r="H86" s="56">
        <f t="shared" si="20"/>
        <v>1.4350360160986772E-11</v>
      </c>
      <c r="I86" s="56">
        <f t="shared" si="21"/>
        <v>2.9552044145476762E-16</v>
      </c>
      <c r="J86" s="56">
        <f t="shared" si="22"/>
        <v>8.4703294725430034E-22</v>
      </c>
      <c r="K86" s="56">
        <f t="shared" si="23"/>
        <v>6.2657874821779916E-4</v>
      </c>
    </row>
    <row r="87" spans="2:11" ht="15.55" customHeight="1" x14ac:dyDescent="0.65">
      <c r="B87" s="66">
        <v>71</v>
      </c>
      <c r="C87" s="19" t="s">
        <v>166</v>
      </c>
      <c r="D87" s="56">
        <f t="shared" si="16"/>
        <v>868.72165247938744</v>
      </c>
      <c r="E87" s="56">
        <f t="shared" si="17"/>
        <v>1</v>
      </c>
      <c r="F87" s="56">
        <f t="shared" si="18"/>
        <v>5.6392087339601923E-4</v>
      </c>
      <c r="G87" s="56">
        <f t="shared" si="19"/>
        <v>1.3164036458569748E-7</v>
      </c>
      <c r="H87" s="56">
        <f t="shared" si="20"/>
        <v>1.0045252112690738E-11</v>
      </c>
      <c r="I87" s="56">
        <f t="shared" si="21"/>
        <v>1.7731226487286057E-16</v>
      </c>
      <c r="J87" s="56">
        <f t="shared" si="22"/>
        <v>4.2351647362715017E-22</v>
      </c>
      <c r="K87" s="56">
        <f t="shared" si="23"/>
        <v>-5.6392087339601923E-4</v>
      </c>
    </row>
    <row r="88" spans="2:11" ht="15.55" customHeight="1" x14ac:dyDescent="0.65">
      <c r="B88" s="66">
        <v>72</v>
      </c>
      <c r="C88" s="19" t="s">
        <v>167</v>
      </c>
      <c r="D88" s="56">
        <f t="shared" si="16"/>
        <v>955.59381772732615</v>
      </c>
      <c r="E88" s="56">
        <f t="shared" si="17"/>
        <v>1</v>
      </c>
      <c r="F88" s="56">
        <f t="shared" si="18"/>
        <v>5.0752878605641737E-4</v>
      </c>
      <c r="G88" s="56">
        <f t="shared" si="19"/>
        <v>1.05312291668558E-7</v>
      </c>
      <c r="H88" s="56">
        <f t="shared" si="20"/>
        <v>7.0316764788835166E-12</v>
      </c>
      <c r="I88" s="56">
        <f t="shared" si="21"/>
        <v>1.0638735892371634E-16</v>
      </c>
      <c r="J88" s="56">
        <f t="shared" si="22"/>
        <v>2.1175823681357508E-22</v>
      </c>
      <c r="K88" s="56">
        <f t="shared" si="23"/>
        <v>5.0752878605641737E-4</v>
      </c>
    </row>
    <row r="89" spans="2:11" ht="15.55" customHeight="1" x14ac:dyDescent="0.65">
      <c r="B89" s="66">
        <v>73</v>
      </c>
      <c r="C89" s="19" t="s">
        <v>168</v>
      </c>
      <c r="D89" s="56">
        <f t="shared" si="16"/>
        <v>1051.1531995000589</v>
      </c>
      <c r="E89" s="56">
        <f t="shared" si="17"/>
        <v>1</v>
      </c>
      <c r="F89" s="56">
        <f t="shared" si="18"/>
        <v>4.5677590745077563E-4</v>
      </c>
      <c r="G89" s="56">
        <f t="shared" si="19"/>
        <v>8.4249833334846398E-8</v>
      </c>
      <c r="H89" s="56">
        <f t="shared" si="20"/>
        <v>4.9221735352184612E-12</v>
      </c>
      <c r="I89" s="56">
        <f t="shared" si="21"/>
        <v>6.3832415354229808E-17</v>
      </c>
      <c r="J89" s="56">
        <f t="shared" si="22"/>
        <v>1.0587911840678754E-22</v>
      </c>
      <c r="K89" s="56">
        <f t="shared" si="23"/>
        <v>-4.5677590745077563E-4</v>
      </c>
    </row>
    <row r="90" spans="2:11" ht="15.55" customHeight="1" x14ac:dyDescent="0.65">
      <c r="B90" s="66">
        <v>74</v>
      </c>
      <c r="C90" s="19" t="s">
        <v>169</v>
      </c>
      <c r="D90" s="56">
        <f t="shared" si="16"/>
        <v>1156.2685194500648</v>
      </c>
      <c r="E90" s="56">
        <f t="shared" si="17"/>
        <v>1</v>
      </c>
      <c r="F90" s="56">
        <f t="shared" si="18"/>
        <v>4.1109831670569811E-4</v>
      </c>
      <c r="G90" s="56">
        <f t="shared" si="19"/>
        <v>6.7399866667877139E-8</v>
      </c>
      <c r="H90" s="56">
        <f t="shared" si="20"/>
        <v>3.4455214746529227E-12</v>
      </c>
      <c r="I90" s="56">
        <f t="shared" si="21"/>
        <v>3.8299449212537882E-17</v>
      </c>
      <c r="J90" s="56">
        <f t="shared" si="22"/>
        <v>5.2939559203393771E-23</v>
      </c>
      <c r="K90" s="56">
        <f t="shared" si="23"/>
        <v>4.1109831670569811E-4</v>
      </c>
    </row>
    <row r="91" spans="2:11" ht="15.55" customHeight="1" x14ac:dyDescent="0.65">
      <c r="B91" s="66">
        <v>75</v>
      </c>
      <c r="C91" s="19" t="s">
        <v>170</v>
      </c>
      <c r="D91" s="56">
        <f t="shared" si="16"/>
        <v>1271.8953713950714</v>
      </c>
      <c r="E91" s="56">
        <f t="shared" si="17"/>
        <v>1</v>
      </c>
      <c r="F91" s="56">
        <f t="shared" si="18"/>
        <v>3.6998848503512835E-4</v>
      </c>
      <c r="G91" s="56">
        <f t="shared" si="19"/>
        <v>5.3919893334301707E-8</v>
      </c>
      <c r="H91" s="56">
        <f t="shared" si="20"/>
        <v>2.4118650322570456E-12</v>
      </c>
      <c r="I91" s="56">
        <f t="shared" si="21"/>
        <v>2.2979669527522728E-17</v>
      </c>
      <c r="J91" s="56">
        <f t="shared" si="22"/>
        <v>2.6469779601696886E-23</v>
      </c>
      <c r="K91" s="56">
        <f t="shared" si="23"/>
        <v>-3.6998848503512835E-4</v>
      </c>
    </row>
    <row r="92" spans="2:11" ht="15.55" customHeight="1" x14ac:dyDescent="0.65">
      <c r="B92" s="66">
        <v>76</v>
      </c>
      <c r="C92" s="19" t="s">
        <v>171</v>
      </c>
      <c r="D92" s="56">
        <f t="shared" si="16"/>
        <v>1399.0849085345785</v>
      </c>
      <c r="E92" s="56">
        <f t="shared" si="17"/>
        <v>1</v>
      </c>
      <c r="F92" s="56">
        <f t="shared" si="18"/>
        <v>3.3298963653161551E-4</v>
      </c>
      <c r="G92" s="56">
        <f t="shared" si="19"/>
        <v>4.3135914667441378E-8</v>
      </c>
      <c r="H92" s="56">
        <f t="shared" si="20"/>
        <v>1.6883055225799318E-12</v>
      </c>
      <c r="I92" s="56">
        <f t="shared" si="21"/>
        <v>1.3787801716513636E-17</v>
      </c>
      <c r="J92" s="56">
        <f t="shared" si="22"/>
        <v>1.3234889800848443E-23</v>
      </c>
      <c r="K92" s="56">
        <f t="shared" si="23"/>
        <v>3.3298963653161551E-4</v>
      </c>
    </row>
    <row r="93" spans="2:11" ht="15.55" customHeight="1" x14ac:dyDescent="0.65">
      <c r="B93" s="66">
        <v>77</v>
      </c>
      <c r="C93" s="19" t="s">
        <v>172</v>
      </c>
      <c r="D93" s="56">
        <f t="shared" si="16"/>
        <v>1538.9933993880366</v>
      </c>
      <c r="E93" s="56">
        <f t="shared" si="17"/>
        <v>1</v>
      </c>
      <c r="F93" s="56">
        <f t="shared" si="18"/>
        <v>2.9969067287845399E-4</v>
      </c>
      <c r="G93" s="56">
        <f t="shared" si="19"/>
        <v>3.4508731733953108E-8</v>
      </c>
      <c r="H93" s="56">
        <f t="shared" si="20"/>
        <v>1.1818138658059521E-12</v>
      </c>
      <c r="I93" s="56">
        <f t="shared" si="21"/>
        <v>8.2726810299081828E-18</v>
      </c>
      <c r="J93" s="56">
        <f t="shared" si="22"/>
        <v>6.6174449004242214E-24</v>
      </c>
      <c r="K93" s="56">
        <f t="shared" si="23"/>
        <v>-2.9969067287845399E-4</v>
      </c>
    </row>
    <row r="94" spans="2:11" ht="15.55" customHeight="1" x14ac:dyDescent="0.65">
      <c r="B94" s="66">
        <v>78</v>
      </c>
      <c r="C94" s="19" t="s">
        <v>173</v>
      </c>
      <c r="D94" s="56">
        <f t="shared" si="16"/>
        <v>1692.8927393268405</v>
      </c>
      <c r="E94" s="56">
        <f t="shared" si="17"/>
        <v>1</v>
      </c>
      <c r="F94" s="56">
        <f t="shared" si="18"/>
        <v>2.6972160559060859E-4</v>
      </c>
      <c r="G94" s="56">
        <f t="shared" si="19"/>
        <v>2.7606985387162483E-8</v>
      </c>
      <c r="H94" s="56">
        <f t="shared" si="20"/>
        <v>8.2726970606416638E-13</v>
      </c>
      <c r="I94" s="56">
        <f t="shared" si="21"/>
        <v>4.9636086179449089E-18</v>
      </c>
      <c r="J94" s="56">
        <f t="shared" si="22"/>
        <v>3.3087224502121107E-24</v>
      </c>
      <c r="K94" s="56">
        <f t="shared" si="23"/>
        <v>2.6972160559060859E-4</v>
      </c>
    </row>
    <row r="95" spans="2:11" ht="15.55" customHeight="1" x14ac:dyDescent="0.65">
      <c r="B95" s="66">
        <v>79</v>
      </c>
      <c r="C95" s="19" t="s">
        <v>174</v>
      </c>
      <c r="D95" s="56">
        <f t="shared" si="16"/>
        <v>1862.1820132595244</v>
      </c>
      <c r="E95" s="56">
        <f t="shared" si="17"/>
        <v>1</v>
      </c>
      <c r="F95" s="56">
        <f t="shared" si="18"/>
        <v>2.4274944503154772E-4</v>
      </c>
      <c r="G95" s="56">
        <f t="shared" si="19"/>
        <v>2.2085588309729993E-8</v>
      </c>
      <c r="H95" s="56">
        <f t="shared" si="20"/>
        <v>5.7908879424491646E-13</v>
      </c>
      <c r="I95" s="56">
        <f t="shared" si="21"/>
        <v>2.9781651707669456E-18</v>
      </c>
      <c r="J95" s="56">
        <f t="shared" si="22"/>
        <v>1.6543612251060553E-24</v>
      </c>
      <c r="K95" s="56">
        <f t="shared" si="23"/>
        <v>-2.4274944503154772E-4</v>
      </c>
    </row>
    <row r="96" spans="2:11" ht="15.55" customHeight="1" x14ac:dyDescent="0.65">
      <c r="B96" s="66">
        <v>80</v>
      </c>
      <c r="C96" s="19" t="s">
        <v>175</v>
      </c>
      <c r="D96" s="56">
        <f t="shared" si="16"/>
        <v>2048.400214585477</v>
      </c>
      <c r="E96" s="56">
        <f t="shared" si="17"/>
        <v>1</v>
      </c>
      <c r="F96" s="56">
        <f t="shared" si="18"/>
        <v>2.1847450052839298E-4</v>
      </c>
      <c r="G96" s="56">
        <f t="shared" si="19"/>
        <v>1.7668470647783995E-8</v>
      </c>
      <c r="H96" s="56">
        <f t="shared" si="20"/>
        <v>4.0536215597144151E-13</v>
      </c>
      <c r="I96" s="56">
        <f t="shared" si="21"/>
        <v>1.786899102460167E-18</v>
      </c>
      <c r="J96" s="56">
        <f t="shared" si="22"/>
        <v>8.2718061255302767E-25</v>
      </c>
      <c r="K96" s="56">
        <f t="shared" si="23"/>
        <v>2.1847450052839298E-4</v>
      </c>
    </row>
    <row r="97" spans="2:11" ht="15.55" customHeight="1" x14ac:dyDescent="0.65">
      <c r="B97" s="66">
        <v>81</v>
      </c>
      <c r="C97" s="19" t="s">
        <v>176</v>
      </c>
      <c r="D97" s="56">
        <f t="shared" si="16"/>
        <v>2253.2402360440246</v>
      </c>
      <c r="E97" s="56">
        <f t="shared" si="17"/>
        <v>1</v>
      </c>
      <c r="F97" s="56">
        <f t="shared" si="18"/>
        <v>1.966270504755537E-4</v>
      </c>
      <c r="G97" s="56">
        <f t="shared" si="19"/>
        <v>1.4134776518227197E-8</v>
      </c>
      <c r="H97" s="56">
        <f t="shared" si="20"/>
        <v>2.8375350918000902E-13</v>
      </c>
      <c r="I97" s="56">
        <f t="shared" si="21"/>
        <v>1.0721394614761002E-18</v>
      </c>
      <c r="J97" s="56">
        <f t="shared" si="22"/>
        <v>4.1359030627651384E-25</v>
      </c>
      <c r="K97" s="56">
        <f t="shared" si="23"/>
        <v>-1.966270504755537E-4</v>
      </c>
    </row>
    <row r="98" spans="2:11" ht="15.55" customHeight="1" x14ac:dyDescent="0.65">
      <c r="B98" s="66">
        <v>82</v>
      </c>
      <c r="C98" s="19" t="s">
        <v>177</v>
      </c>
      <c r="D98" s="56">
        <f t="shared" si="16"/>
        <v>2478.5642596484272</v>
      </c>
      <c r="E98" s="56">
        <f t="shared" si="17"/>
        <v>1</v>
      </c>
      <c r="F98" s="56">
        <f t="shared" si="18"/>
        <v>1.7696434542799832E-4</v>
      </c>
      <c r="G98" s="56">
        <f t="shared" si="19"/>
        <v>1.1307821214581759E-8</v>
      </c>
      <c r="H98" s="56">
        <f t="shared" si="20"/>
        <v>1.9862745642600631E-13</v>
      </c>
      <c r="I98" s="56">
        <f t="shared" si="21"/>
        <v>6.4328367688566009E-19</v>
      </c>
      <c r="J98" s="56">
        <f t="shared" si="22"/>
        <v>2.0679515313825692E-25</v>
      </c>
      <c r="K98" s="56">
        <f t="shared" si="23"/>
        <v>1.7696434542799832E-4</v>
      </c>
    </row>
    <row r="99" spans="2:11" ht="15.55" customHeight="1" x14ac:dyDescent="0.65">
      <c r="B99" s="66">
        <v>83</v>
      </c>
      <c r="C99" s="19" t="s">
        <v>178</v>
      </c>
      <c r="D99" s="56">
        <f t="shared" si="16"/>
        <v>2726.420685613271</v>
      </c>
      <c r="E99" s="56">
        <f t="shared" si="17"/>
        <v>1</v>
      </c>
      <c r="F99" s="56">
        <f t="shared" si="18"/>
        <v>1.592679108851985E-4</v>
      </c>
      <c r="G99" s="56">
        <f t="shared" si="19"/>
        <v>9.0462569716654075E-9</v>
      </c>
      <c r="H99" s="56">
        <f t="shared" si="20"/>
        <v>1.3903921949820441E-13</v>
      </c>
      <c r="I99" s="56">
        <f t="shared" si="21"/>
        <v>3.8597020613139608E-19</v>
      </c>
      <c r="J99" s="56">
        <f t="shared" si="22"/>
        <v>1.0339757656912846E-25</v>
      </c>
      <c r="K99" s="56">
        <f t="shared" si="23"/>
        <v>-1.592679108851985E-4</v>
      </c>
    </row>
    <row r="100" spans="2:11" ht="15.55" customHeight="1" x14ac:dyDescent="0.65">
      <c r="B100" s="66">
        <v>84</v>
      </c>
      <c r="C100" s="19" t="s">
        <v>179</v>
      </c>
      <c r="D100" s="56">
        <f t="shared" si="16"/>
        <v>2999.0627541745976</v>
      </c>
      <c r="E100" s="56">
        <f t="shared" si="17"/>
        <v>1</v>
      </c>
      <c r="F100" s="56">
        <f t="shared" si="18"/>
        <v>1.4334111979667866E-4</v>
      </c>
      <c r="G100" s="56">
        <f t="shared" si="19"/>
        <v>7.2370055773323278E-9</v>
      </c>
      <c r="H100" s="56">
        <f t="shared" si="20"/>
        <v>9.7327453648743076E-14</v>
      </c>
      <c r="I100" s="56">
        <f t="shared" si="21"/>
        <v>2.3158212367883767E-19</v>
      </c>
      <c r="J100" s="56">
        <f t="shared" si="22"/>
        <v>5.169878828456423E-26</v>
      </c>
      <c r="K100" s="56">
        <f t="shared" si="23"/>
        <v>1.4334111979667866E-4</v>
      </c>
    </row>
    <row r="101" spans="2:11" ht="15.55" customHeight="1" x14ac:dyDescent="0.65">
      <c r="B101" s="66">
        <v>85</v>
      </c>
      <c r="C101" s="19" t="s">
        <v>180</v>
      </c>
      <c r="D101" s="56">
        <f t="shared" si="16"/>
        <v>3298.9690295920577</v>
      </c>
      <c r="E101" s="56">
        <f t="shared" si="17"/>
        <v>1</v>
      </c>
      <c r="F101" s="56">
        <f t="shared" si="18"/>
        <v>1.2900700781701081E-4</v>
      </c>
      <c r="G101" s="56">
        <f t="shared" si="19"/>
        <v>5.7896044618658634E-9</v>
      </c>
      <c r="H101" s="56">
        <f t="shared" si="20"/>
        <v>6.8129217554120151E-14</v>
      </c>
      <c r="I101" s="56">
        <f t="shared" si="21"/>
        <v>1.3894927420730257E-19</v>
      </c>
      <c r="J101" s="56">
        <f t="shared" si="22"/>
        <v>2.5849394142282115E-26</v>
      </c>
      <c r="K101" s="56">
        <f t="shared" si="23"/>
        <v>-1.2900700781701081E-4</v>
      </c>
    </row>
    <row r="102" spans="2:11" ht="15.55" customHeight="1" x14ac:dyDescent="0.65">
      <c r="B102" s="66">
        <v>86</v>
      </c>
      <c r="C102" s="19" t="s">
        <v>181</v>
      </c>
      <c r="D102" s="56">
        <f t="shared" si="16"/>
        <v>3628.865932551264</v>
      </c>
      <c r="E102" s="56">
        <f t="shared" si="17"/>
        <v>1</v>
      </c>
      <c r="F102" s="56">
        <f t="shared" si="18"/>
        <v>1.1610630703530974E-4</v>
      </c>
      <c r="G102" s="56">
        <f t="shared" si="19"/>
        <v>4.6316835694926904E-9</v>
      </c>
      <c r="H102" s="56">
        <f t="shared" si="20"/>
        <v>4.76904522878841E-14</v>
      </c>
      <c r="I102" s="56">
        <f t="shared" si="21"/>
        <v>8.3369564524381539E-20</v>
      </c>
      <c r="J102" s="56">
        <f t="shared" si="22"/>
        <v>1.2924697071141057E-26</v>
      </c>
      <c r="K102" s="56">
        <f t="shared" si="23"/>
        <v>1.1610630703530974E-4</v>
      </c>
    </row>
    <row r="103" spans="2:11" ht="15.55" customHeight="1" x14ac:dyDescent="0.65">
      <c r="B103" s="66">
        <v>87</v>
      </c>
      <c r="C103" s="19" t="s">
        <v>182</v>
      </c>
      <c r="D103" s="56">
        <f t="shared" si="16"/>
        <v>3991.7525258063906</v>
      </c>
      <c r="E103" s="56">
        <f t="shared" si="17"/>
        <v>1</v>
      </c>
      <c r="F103" s="56">
        <f t="shared" si="18"/>
        <v>1.0449567633177876E-4</v>
      </c>
      <c r="G103" s="56">
        <f t="shared" si="19"/>
        <v>3.7053468555941531E-9</v>
      </c>
      <c r="H103" s="56">
        <f t="shared" si="20"/>
        <v>3.3383316601518868E-14</v>
      </c>
      <c r="I103" s="56">
        <f t="shared" si="21"/>
        <v>5.0021738714628922E-20</v>
      </c>
      <c r="J103" s="56">
        <f t="shared" si="22"/>
        <v>6.4623485355705287E-27</v>
      </c>
      <c r="K103" s="56">
        <f t="shared" si="23"/>
        <v>-1.0449567633177876E-4</v>
      </c>
    </row>
    <row r="104" spans="2:11" ht="15.55" customHeight="1" x14ac:dyDescent="0.65">
      <c r="B104" s="66">
        <v>88</v>
      </c>
      <c r="C104" s="19" t="s">
        <v>183</v>
      </c>
      <c r="D104" s="56">
        <f t="shared" si="16"/>
        <v>4390.9277783870293</v>
      </c>
      <c r="E104" s="56">
        <f t="shared" si="17"/>
        <v>1</v>
      </c>
      <c r="F104" s="56">
        <f t="shared" si="18"/>
        <v>9.4046108698600888E-5</v>
      </c>
      <c r="G104" s="56">
        <f t="shared" si="19"/>
        <v>2.9642774844753225E-9</v>
      </c>
      <c r="H104" s="56">
        <f t="shared" si="20"/>
        <v>2.3368321621063206E-14</v>
      </c>
      <c r="I104" s="56">
        <f t="shared" si="21"/>
        <v>3.0013043228777352E-20</v>
      </c>
      <c r="J104" s="56">
        <f t="shared" si="22"/>
        <v>3.2311742677852644E-27</v>
      </c>
      <c r="K104" s="56">
        <f t="shared" si="23"/>
        <v>9.4046108698600888E-5</v>
      </c>
    </row>
    <row r="105" spans="2:11" ht="15.55" customHeight="1" x14ac:dyDescent="0.65">
      <c r="B105" s="66">
        <v>89</v>
      </c>
      <c r="C105" s="19" t="s">
        <v>184</v>
      </c>
      <c r="D105" s="56">
        <f t="shared" si="16"/>
        <v>4830.0205562257333</v>
      </c>
      <c r="E105" s="56">
        <f t="shared" si="17"/>
        <v>1</v>
      </c>
      <c r="F105" s="56">
        <f t="shared" si="18"/>
        <v>8.4641497828740801E-5</v>
      </c>
      <c r="G105" s="56">
        <f t="shared" si="19"/>
        <v>2.3714219875802581E-9</v>
      </c>
      <c r="H105" s="56">
        <f t="shared" si="20"/>
        <v>1.6357825134744242E-14</v>
      </c>
      <c r="I105" s="56">
        <f t="shared" si="21"/>
        <v>1.8007825937266414E-20</v>
      </c>
      <c r="J105" s="56">
        <f t="shared" si="22"/>
        <v>1.6155871338926322E-27</v>
      </c>
      <c r="K105" s="56">
        <f t="shared" si="23"/>
        <v>-8.4641497828740801E-5</v>
      </c>
    </row>
    <row r="106" spans="2:11" ht="15.55" customHeight="1" x14ac:dyDescent="0.65">
      <c r="B106" s="66">
        <v>90</v>
      </c>
      <c r="C106" s="19" t="s">
        <v>185</v>
      </c>
      <c r="D106" s="56">
        <f t="shared" si="16"/>
        <v>5313.022611848307</v>
      </c>
      <c r="E106" s="56">
        <f t="shared" si="17"/>
        <v>1</v>
      </c>
      <c r="F106" s="56">
        <f t="shared" si="18"/>
        <v>7.617734804586673E-5</v>
      </c>
      <c r="G106" s="56">
        <f t="shared" si="19"/>
        <v>1.8971375900642067E-9</v>
      </c>
      <c r="H106" s="56">
        <f t="shared" si="20"/>
        <v>1.145047759432097E-14</v>
      </c>
      <c r="I106" s="56">
        <f t="shared" si="21"/>
        <v>1.0804695562359849E-20</v>
      </c>
      <c r="J106" s="56">
        <f t="shared" si="22"/>
        <v>8.0779356694631609E-28</v>
      </c>
      <c r="K106" s="56">
        <f t="shared" si="23"/>
        <v>7.617734804586673E-5</v>
      </c>
    </row>
    <row r="107" spans="2:11" ht="15.55" customHeight="1" x14ac:dyDescent="0.65">
      <c r="B107" s="66">
        <v>91</v>
      </c>
      <c r="C107" s="19" t="s">
        <v>186</v>
      </c>
      <c r="D107" s="56">
        <f t="shared" si="16"/>
        <v>5844.3248730331379</v>
      </c>
      <c r="E107" s="56">
        <f t="shared" si="17"/>
        <v>1</v>
      </c>
      <c r="F107" s="56">
        <f t="shared" si="18"/>
        <v>6.8559613241280055E-5</v>
      </c>
      <c r="G107" s="56">
        <f t="shared" si="19"/>
        <v>1.5177100720513653E-9</v>
      </c>
      <c r="H107" s="56">
        <f t="shared" si="20"/>
        <v>8.0153343160246783E-15</v>
      </c>
      <c r="I107" s="56">
        <f t="shared" si="21"/>
        <v>6.4828173374159087E-21</v>
      </c>
      <c r="J107" s="56">
        <f t="shared" si="22"/>
        <v>4.0389678347315804E-28</v>
      </c>
      <c r="K107" s="56">
        <f t="shared" si="23"/>
        <v>-6.8559613241280055E-5</v>
      </c>
    </row>
    <row r="108" spans="2:11" ht="15.55" customHeight="1" x14ac:dyDescent="0.65">
      <c r="B108" s="66">
        <v>92</v>
      </c>
      <c r="C108" s="19" t="s">
        <v>187</v>
      </c>
      <c r="D108" s="56">
        <f t="shared" si="16"/>
        <v>6428.7573603364517</v>
      </c>
      <c r="E108" s="56">
        <f t="shared" si="17"/>
        <v>1</v>
      </c>
      <c r="F108" s="56">
        <f t="shared" si="18"/>
        <v>6.1703651917152059E-5</v>
      </c>
      <c r="G108" s="56">
        <f t="shared" si="19"/>
        <v>1.2141680576410929E-9</v>
      </c>
      <c r="H108" s="56">
        <f t="shared" si="20"/>
        <v>5.6107340212172743E-15</v>
      </c>
      <c r="I108" s="56">
        <f t="shared" si="21"/>
        <v>3.8896904024495446E-21</v>
      </c>
      <c r="J108" s="56">
        <f t="shared" si="22"/>
        <v>2.0194839173657902E-28</v>
      </c>
      <c r="K108" s="56">
        <f t="shared" si="23"/>
        <v>6.1703651917152059E-5</v>
      </c>
    </row>
    <row r="109" spans="2:11" ht="15.55" customHeight="1" x14ac:dyDescent="0.65">
      <c r="B109" s="66">
        <v>93</v>
      </c>
      <c r="C109" s="19" t="s">
        <v>188</v>
      </c>
      <c r="D109" s="56">
        <f t="shared" si="16"/>
        <v>7071.6330963700975</v>
      </c>
      <c r="E109" s="56">
        <f t="shared" si="17"/>
        <v>1</v>
      </c>
      <c r="F109" s="56">
        <f t="shared" si="18"/>
        <v>5.5533286725436855E-5</v>
      </c>
      <c r="G109" s="56">
        <f t="shared" si="19"/>
        <v>9.7133444611287437E-10</v>
      </c>
      <c r="H109" s="56">
        <f t="shared" si="20"/>
        <v>3.9275138148520908E-15</v>
      </c>
      <c r="I109" s="56">
        <f t="shared" si="21"/>
        <v>2.3338142414697271E-21</v>
      </c>
      <c r="J109" s="56">
        <f t="shared" si="22"/>
        <v>1.0097419586828951E-28</v>
      </c>
      <c r="K109" s="56">
        <f t="shared" si="23"/>
        <v>-5.5533286725436855E-5</v>
      </c>
    </row>
    <row r="110" spans="2:11" ht="15.55" customHeight="1" x14ac:dyDescent="0.65">
      <c r="B110" s="66">
        <v>94</v>
      </c>
      <c r="C110" s="19" t="s">
        <v>189</v>
      </c>
      <c r="D110" s="56">
        <f t="shared" si="16"/>
        <v>7778.796406007109</v>
      </c>
      <c r="E110" s="56">
        <f t="shared" si="17"/>
        <v>1</v>
      </c>
      <c r="F110" s="56">
        <f t="shared" si="18"/>
        <v>4.9979958052893167E-5</v>
      </c>
      <c r="G110" s="56">
        <f t="shared" si="19"/>
        <v>7.7706755689029935E-10</v>
      </c>
      <c r="H110" s="56">
        <f t="shared" si="20"/>
        <v>2.7492596703964638E-15</v>
      </c>
      <c r="I110" s="56">
        <f t="shared" si="21"/>
        <v>1.4002885448818361E-21</v>
      </c>
      <c r="J110" s="56">
        <f t="shared" si="22"/>
        <v>5.0487097934144756E-29</v>
      </c>
      <c r="K110" s="56">
        <f t="shared" si="23"/>
        <v>4.9979958052893167E-5</v>
      </c>
    </row>
    <row r="111" spans="2:11" ht="15.55" customHeight="1" x14ac:dyDescent="0.65">
      <c r="B111" s="66">
        <v>95</v>
      </c>
      <c r="C111" s="19" t="s">
        <v>190</v>
      </c>
      <c r="D111" s="56">
        <f t="shared" si="16"/>
        <v>8556.6760466078194</v>
      </c>
      <c r="E111" s="56">
        <f t="shared" si="17"/>
        <v>1</v>
      </c>
      <c r="F111" s="56">
        <f t="shared" si="18"/>
        <v>4.4981962247603851E-5</v>
      </c>
      <c r="G111" s="56">
        <f t="shared" si="19"/>
        <v>6.2165404551223971E-10</v>
      </c>
      <c r="H111" s="56">
        <f t="shared" si="20"/>
        <v>1.9244817692775242E-15</v>
      </c>
      <c r="I111" s="56">
        <f t="shared" si="21"/>
        <v>8.4017312692910164E-22</v>
      </c>
      <c r="J111" s="56">
        <f t="shared" si="22"/>
        <v>2.5243548967072378E-29</v>
      </c>
      <c r="K111" s="56">
        <f t="shared" si="23"/>
        <v>-4.4981962247603851E-5</v>
      </c>
    </row>
    <row r="112" spans="2:11" ht="15.55" customHeight="1" x14ac:dyDescent="0.65">
      <c r="B112" s="66">
        <v>96</v>
      </c>
      <c r="C112" s="19" t="s">
        <v>191</v>
      </c>
      <c r="D112" s="56">
        <f t="shared" si="16"/>
        <v>9412.3436512686021</v>
      </c>
      <c r="E112" s="56">
        <f t="shared" si="17"/>
        <v>1</v>
      </c>
      <c r="F112" s="56">
        <f t="shared" si="18"/>
        <v>4.0483766022843469E-5</v>
      </c>
      <c r="G112" s="56">
        <f t="shared" si="19"/>
        <v>4.9732323640979177E-10</v>
      </c>
      <c r="H112" s="56">
        <f t="shared" si="20"/>
        <v>1.3471372384942672E-15</v>
      </c>
      <c r="I112" s="56">
        <f t="shared" si="21"/>
        <v>5.0410387615746094E-22</v>
      </c>
      <c r="J112" s="56">
        <f t="shared" si="22"/>
        <v>1.2621774483536189E-29</v>
      </c>
      <c r="K112" s="56">
        <f t="shared" si="23"/>
        <v>4.0483766022843469E-5</v>
      </c>
    </row>
    <row r="113" spans="2:11" ht="15.55" customHeight="1" x14ac:dyDescent="0.65">
      <c r="B113" s="66">
        <v>97</v>
      </c>
      <c r="C113" s="19" t="s">
        <v>192</v>
      </c>
      <c r="D113" s="56">
        <f t="shared" si="16"/>
        <v>10353.578016395462</v>
      </c>
      <c r="E113" s="56">
        <f t="shared" si="17"/>
        <v>1</v>
      </c>
      <c r="F113" s="56">
        <f t="shared" si="18"/>
        <v>3.6435389420559126E-5</v>
      </c>
      <c r="G113" s="56">
        <f t="shared" si="19"/>
        <v>3.9785858912783341E-10</v>
      </c>
      <c r="H113" s="56">
        <f t="shared" si="20"/>
        <v>9.4299606694598699E-16</v>
      </c>
      <c r="I113" s="56">
        <f t="shared" si="21"/>
        <v>3.0246232569447653E-22</v>
      </c>
      <c r="J113" s="56">
        <f t="shared" si="22"/>
        <v>6.3108872417680944E-30</v>
      </c>
      <c r="K113" s="56">
        <f t="shared" si="23"/>
        <v>-3.6435389420559126E-5</v>
      </c>
    </row>
    <row r="114" spans="2:11" ht="15.55" customHeight="1" x14ac:dyDescent="0.65">
      <c r="B114" s="66">
        <v>98</v>
      </c>
      <c r="C114" s="19" t="s">
        <v>193</v>
      </c>
      <c r="D114" s="56">
        <f t="shared" si="16"/>
        <v>11388.93581803501</v>
      </c>
      <c r="E114" s="56">
        <f t="shared" si="17"/>
        <v>1</v>
      </c>
      <c r="F114" s="56">
        <f t="shared" si="18"/>
        <v>3.2791850478503213E-5</v>
      </c>
      <c r="G114" s="56">
        <f t="shared" si="19"/>
        <v>3.1828687130226684E-10</v>
      </c>
      <c r="H114" s="56">
        <f t="shared" si="20"/>
        <v>6.6009724686219079E-16</v>
      </c>
      <c r="I114" s="56">
        <f t="shared" si="21"/>
        <v>1.8147739541668591E-22</v>
      </c>
      <c r="J114" s="56">
        <f t="shared" si="22"/>
        <v>3.1554436208840472E-30</v>
      </c>
      <c r="K114" s="56">
        <f t="shared" si="23"/>
        <v>3.2791850478503213E-5</v>
      </c>
    </row>
    <row r="115" spans="2:11" ht="15.55" customHeight="1" x14ac:dyDescent="0.65">
      <c r="B115" s="66">
        <v>99</v>
      </c>
      <c r="C115" s="19" t="s">
        <v>194</v>
      </c>
      <c r="D115" s="56">
        <f t="shared" si="16"/>
        <v>12527.829399838512</v>
      </c>
      <c r="E115" s="56">
        <f t="shared" si="17"/>
        <v>1</v>
      </c>
      <c r="F115" s="56">
        <f t="shared" si="18"/>
        <v>2.9512665430652893E-5</v>
      </c>
      <c r="G115" s="56">
        <f t="shared" si="19"/>
        <v>2.5462949704181345E-10</v>
      </c>
      <c r="H115" s="56">
        <f t="shared" si="20"/>
        <v>4.6206807280353354E-16</v>
      </c>
      <c r="I115" s="56">
        <f t="shared" si="21"/>
        <v>1.0888643725001154E-22</v>
      </c>
      <c r="J115" s="56">
        <f t="shared" si="22"/>
        <v>1.5777218104420236E-30</v>
      </c>
      <c r="K115" s="56">
        <f t="shared" si="23"/>
        <v>-2.9512665430652893E-5</v>
      </c>
    </row>
    <row r="116" spans="2:11" ht="15.55" customHeight="1" x14ac:dyDescent="0.65">
      <c r="B116" s="66">
        <v>100</v>
      </c>
      <c r="C116" s="19" t="s">
        <v>195</v>
      </c>
      <c r="D116" s="56">
        <f t="shared" si="16"/>
        <v>13780.612339822364</v>
      </c>
      <c r="E116" s="56">
        <f t="shared" si="17"/>
        <v>1</v>
      </c>
      <c r="F116" s="56">
        <f t="shared" si="18"/>
        <v>2.6561398887587605E-5</v>
      </c>
      <c r="G116" s="56">
        <f t="shared" si="19"/>
        <v>2.0370359763345081E-10</v>
      </c>
      <c r="H116" s="56">
        <f t="shared" si="20"/>
        <v>3.2344765096247345E-16</v>
      </c>
      <c r="I116" s="56">
        <f t="shared" si="21"/>
        <v>6.5331862350006932E-23</v>
      </c>
      <c r="J116" s="56">
        <f t="shared" si="22"/>
        <v>7.8886090522101181E-31</v>
      </c>
      <c r="K116" s="56">
        <f t="shared" si="23"/>
        <v>2.6561398887587605E-5</v>
      </c>
    </row>
  </sheetData>
  <mergeCells count="6">
    <mergeCell ref="B14:C14"/>
    <mergeCell ref="F10:J10"/>
    <mergeCell ref="F13:J13"/>
    <mergeCell ref="B11:C11"/>
    <mergeCell ref="B12:C12"/>
    <mergeCell ref="B13:C13"/>
  </mergeCells>
  <phoneticPr fontId="2"/>
  <pageMargins left="0.7" right="0.7" top="0.75" bottom="0.75" header="0.3" footer="0.3"/>
  <pageSetup paperSize="9" orientation="portrait" horizontalDpi="4294967293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274A1-7229-4AFE-9600-55EB659468BC}">
  <dimension ref="A2:I622"/>
  <sheetViews>
    <sheetView workbookViewId="0">
      <selection activeCell="I17" sqref="I17:I18"/>
    </sheetView>
  </sheetViews>
  <sheetFormatPr defaultRowHeight="15.55" customHeight="1" x14ac:dyDescent="0.65"/>
  <cols>
    <col min="1" max="1" width="4.28515625" style="19" customWidth="1"/>
    <col min="2" max="6" width="9.140625" style="13"/>
    <col min="7" max="7" width="1.5" style="27" customWidth="1"/>
    <col min="8" max="16384" width="9.140625" style="13"/>
  </cols>
  <sheetData>
    <row r="2" spans="1:9" ht="15.55" customHeight="1" x14ac:dyDescent="0.65">
      <c r="B2" s="24" t="s">
        <v>37</v>
      </c>
    </row>
    <row r="4" spans="1:9" ht="15.55" customHeight="1" x14ac:dyDescent="0.65">
      <c r="B4" s="13" t="s">
        <v>0</v>
      </c>
      <c r="E4" s="38" t="s">
        <v>23</v>
      </c>
    </row>
    <row r="5" spans="1:9" ht="15.55" customHeight="1" x14ac:dyDescent="0.65">
      <c r="B5" s="13" t="s">
        <v>9</v>
      </c>
      <c r="E5" s="13" t="s">
        <v>10</v>
      </c>
    </row>
    <row r="7" spans="1:9" ht="15.55" customHeight="1" x14ac:dyDescent="0.65">
      <c r="B7" s="13" t="s">
        <v>11</v>
      </c>
    </row>
    <row r="8" spans="1:9" ht="15.55" customHeight="1" x14ac:dyDescent="0.65">
      <c r="B8" s="13" t="s">
        <v>40</v>
      </c>
    </row>
    <row r="10" spans="1:9" ht="15.55" customHeight="1" x14ac:dyDescent="0.65">
      <c r="B10" s="13" t="s">
        <v>47</v>
      </c>
      <c r="E10" s="13" t="s">
        <v>12</v>
      </c>
    </row>
    <row r="11" spans="1:9" ht="15.55" customHeight="1" x14ac:dyDescent="0.65">
      <c r="A11" s="19" t="s">
        <v>6</v>
      </c>
      <c r="B11" s="13" t="s">
        <v>49</v>
      </c>
      <c r="E11" s="13" t="s">
        <v>19</v>
      </c>
    </row>
    <row r="12" spans="1:9" ht="15.55" customHeight="1" x14ac:dyDescent="0.65">
      <c r="A12" s="19" t="s">
        <v>7</v>
      </c>
      <c r="B12" s="13" t="s">
        <v>14</v>
      </c>
    </row>
    <row r="13" spans="1:9" ht="15.55" customHeight="1" x14ac:dyDescent="0.65">
      <c r="A13" s="19" t="s">
        <v>8</v>
      </c>
      <c r="B13" s="13" t="s">
        <v>24</v>
      </c>
    </row>
    <row r="15" spans="1:9" ht="15.55" customHeight="1" x14ac:dyDescent="0.65">
      <c r="C15" s="15" t="s">
        <v>3</v>
      </c>
      <c r="D15" s="15" t="s">
        <v>4</v>
      </c>
      <c r="E15" s="15" t="s">
        <v>5</v>
      </c>
      <c r="F15" s="15" t="s">
        <v>18</v>
      </c>
      <c r="G15" s="26"/>
    </row>
    <row r="16" spans="1:9" ht="15.55" customHeight="1" x14ac:dyDescent="0.65">
      <c r="B16" s="14" t="s">
        <v>15</v>
      </c>
      <c r="C16" s="8">
        <v>0.8</v>
      </c>
      <c r="D16" s="8">
        <v>1</v>
      </c>
      <c r="E16" s="8">
        <v>1.2</v>
      </c>
      <c r="F16" s="8">
        <v>1.9</v>
      </c>
      <c r="G16" s="16"/>
      <c r="H16" s="90" t="s">
        <v>210</v>
      </c>
      <c r="I16" s="91"/>
    </row>
    <row r="17" spans="2:9" ht="15.55" customHeight="1" x14ac:dyDescent="0.65">
      <c r="B17" s="14" t="s">
        <v>17</v>
      </c>
      <c r="C17" s="8"/>
      <c r="D17" s="8"/>
      <c r="E17" s="8"/>
      <c r="F17" s="8">
        <v>-0.91</v>
      </c>
      <c r="G17" s="16"/>
      <c r="H17" s="79" t="s">
        <v>208</v>
      </c>
      <c r="I17" s="7">
        <v>0</v>
      </c>
    </row>
    <row r="18" spans="2:9" ht="15.55" customHeight="1" x14ac:dyDescent="0.65">
      <c r="B18" s="14" t="s">
        <v>2</v>
      </c>
      <c r="C18" s="9">
        <v>1</v>
      </c>
      <c r="D18" s="9">
        <v>1</v>
      </c>
      <c r="E18" s="9">
        <v>1</v>
      </c>
      <c r="F18" s="9">
        <v>1</v>
      </c>
      <c r="G18" s="17"/>
      <c r="H18" s="79" t="s">
        <v>211</v>
      </c>
      <c r="I18" s="7">
        <v>1</v>
      </c>
    </row>
    <row r="19" spans="2:9" ht="15.55" customHeight="1" x14ac:dyDescent="0.65">
      <c r="B19" s="5"/>
      <c r="C19" s="1"/>
      <c r="D19" s="1"/>
      <c r="E19" s="1"/>
      <c r="F19" s="1"/>
      <c r="G19" s="2"/>
      <c r="H19" s="1"/>
    </row>
    <row r="20" spans="2:9" ht="15.55" customHeight="1" x14ac:dyDescent="0.65">
      <c r="B20" s="5"/>
      <c r="C20" s="20" t="s">
        <v>20</v>
      </c>
      <c r="D20" s="18" t="s">
        <v>21</v>
      </c>
      <c r="E20" s="18" t="s">
        <v>21</v>
      </c>
      <c r="F20" s="20" t="s">
        <v>20</v>
      </c>
      <c r="G20" s="36"/>
      <c r="H20" s="21" t="s">
        <v>22</v>
      </c>
    </row>
    <row r="21" spans="2:9" ht="15.55" customHeight="1" x14ac:dyDescent="0.65">
      <c r="B21" s="6" t="s">
        <v>1</v>
      </c>
      <c r="C21" s="15" t="s">
        <v>3</v>
      </c>
      <c r="D21" s="15" t="s">
        <v>4</v>
      </c>
      <c r="E21" s="15" t="s">
        <v>5</v>
      </c>
      <c r="F21" s="15" t="s">
        <v>18</v>
      </c>
      <c r="G21" s="29"/>
      <c r="H21" s="3" t="s">
        <v>16</v>
      </c>
      <c r="I21" s="23"/>
    </row>
    <row r="22" spans="2:9" ht="15.55" customHeight="1" x14ac:dyDescent="0.65">
      <c r="B22" s="10">
        <v>0</v>
      </c>
      <c r="C22" s="11">
        <v>0</v>
      </c>
      <c r="D22" s="11">
        <v>0</v>
      </c>
      <c r="E22" s="11">
        <v>0</v>
      </c>
      <c r="F22" s="11">
        <v>0</v>
      </c>
      <c r="G22" s="30"/>
      <c r="I22" s="22"/>
    </row>
    <row r="23" spans="2:9" ht="15.55" customHeight="1" x14ac:dyDescent="0.65">
      <c r="B23" s="10">
        <v>1</v>
      </c>
      <c r="C23" s="11">
        <f t="shared" ref="C23:C54" ca="1" si="0">$C$16*C22+$C$18+H23</f>
        <v>1.0151145258589189</v>
      </c>
      <c r="D23" s="11">
        <f ca="1">$D$16*D22+$D$18+H23</f>
        <v>1.0151145258589189</v>
      </c>
      <c r="E23" s="11">
        <f t="shared" ref="E23:E54" ca="1" si="1">$E$16*E22+$E$18+H23</f>
        <v>1.0151145258589189</v>
      </c>
      <c r="F23" s="11">
        <f ca="1">$F$16*F22+$F$18+H23</f>
        <v>1.0151145258589189</v>
      </c>
      <c r="G23" s="30"/>
      <c r="H23" s="12">
        <f t="shared" ref="H23:H86" ca="1" si="2">NORMINV(RAND(),$I$17,$I$18)</f>
        <v>1.5114525858918954E-2</v>
      </c>
    </row>
    <row r="24" spans="2:9" ht="15.55" customHeight="1" x14ac:dyDescent="0.65">
      <c r="B24" s="10">
        <v>2</v>
      </c>
      <c r="C24" s="11">
        <f t="shared" ca="1" si="0"/>
        <v>2.3904584431664295</v>
      </c>
      <c r="D24" s="11">
        <f t="shared" ref="D24:D87" ca="1" si="3">$D$16*D23+$D$18+H24</f>
        <v>2.5934813483382131</v>
      </c>
      <c r="E24" s="11">
        <f t="shared" ca="1" si="1"/>
        <v>2.7965042535099975</v>
      </c>
      <c r="F24" s="11">
        <f ca="1">$F$16*F23+$F$17*F22+$F$18+H24</f>
        <v>3.50708442161124</v>
      </c>
      <c r="G24" s="30"/>
      <c r="H24" s="12">
        <f t="shared" ca="1" si="2"/>
        <v>0.57836682247929461</v>
      </c>
    </row>
    <row r="25" spans="2:9" ht="15.55" customHeight="1" x14ac:dyDescent="0.65">
      <c r="B25" s="10">
        <v>3</v>
      </c>
      <c r="C25" s="11">
        <f t="shared" ca="1" si="0"/>
        <v>1.9323048488423775</v>
      </c>
      <c r="D25" s="11">
        <f t="shared" ca="1" si="3"/>
        <v>2.6134194426474466</v>
      </c>
      <c r="E25" s="11">
        <f t="shared" ca="1" si="1"/>
        <v>3.3757431985212309</v>
      </c>
      <c r="F25" s="11">
        <f t="shared" ref="F25:F88" ca="1" si="4">$F$16*F24+$F$17*F23+$F$18+H25</f>
        <v>5.7596442768389728</v>
      </c>
      <c r="G25" s="30"/>
      <c r="H25" s="12">
        <f t="shared" ca="1" si="2"/>
        <v>-0.98006190569076634</v>
      </c>
    </row>
    <row r="26" spans="2:9" ht="15.55" customHeight="1" x14ac:dyDescent="0.65">
      <c r="B26" s="10">
        <v>4</v>
      </c>
      <c r="C26" s="11">
        <f t="shared" ca="1" si="0"/>
        <v>1.6880597038817584</v>
      </c>
      <c r="D26" s="11">
        <f t="shared" ca="1" si="3"/>
        <v>2.7556352674553031</v>
      </c>
      <c r="E26" s="11">
        <f t="shared" ca="1" si="1"/>
        <v>4.1931076630333326</v>
      </c>
      <c r="F26" s="11">
        <f t="shared" ca="1" si="4"/>
        <v>7.894093127135676</v>
      </c>
      <c r="G26" s="30"/>
      <c r="H26" s="12">
        <f t="shared" ca="1" si="2"/>
        <v>-0.85778417519214378</v>
      </c>
    </row>
    <row r="27" spans="2:9" ht="15.55" customHeight="1" x14ac:dyDescent="0.65">
      <c r="B27" s="10">
        <v>5</v>
      </c>
      <c r="C27" s="11">
        <f t="shared" ca="1" si="0"/>
        <v>1.5292926638467632</v>
      </c>
      <c r="D27" s="11">
        <f t="shared" ca="1" si="3"/>
        <v>2.9344801681966595</v>
      </c>
      <c r="E27" s="11">
        <f t="shared" ca="1" si="1"/>
        <v>5.2105740963813547</v>
      </c>
      <c r="F27" s="11">
        <f t="shared" ca="1" si="4"/>
        <v>9.936345550375675</v>
      </c>
      <c r="G27" s="30"/>
      <c r="H27" s="12">
        <f t="shared" ca="1" si="2"/>
        <v>-0.82115509925864372</v>
      </c>
    </row>
    <row r="28" spans="2:9" ht="15.55" customHeight="1" x14ac:dyDescent="0.65">
      <c r="B28" s="10">
        <v>6</v>
      </c>
      <c r="C28" s="11">
        <f t="shared" ca="1" si="0"/>
        <v>2.4184176589441115</v>
      </c>
      <c r="D28" s="11">
        <f t="shared" ca="1" si="3"/>
        <v>4.1294636960633611</v>
      </c>
      <c r="E28" s="11">
        <f t="shared" ca="1" si="1"/>
        <v>7.4476724435243264</v>
      </c>
      <c r="F28" s="11">
        <f t="shared" ca="1" si="4"/>
        <v>12.890415327887018</v>
      </c>
      <c r="G28" s="30"/>
      <c r="H28" s="12">
        <f t="shared" ca="1" si="2"/>
        <v>0.19498352786670131</v>
      </c>
    </row>
    <row r="29" spans="2:9" ht="15.55" customHeight="1" x14ac:dyDescent="0.65">
      <c r="B29" s="10">
        <v>7</v>
      </c>
      <c r="C29" s="11">
        <f t="shared" ca="1" si="0"/>
        <v>4.6839193550757203</v>
      </c>
      <c r="D29" s="11">
        <f t="shared" ca="1" si="3"/>
        <v>6.8786489239837918</v>
      </c>
      <c r="E29" s="11">
        <f t="shared" ca="1" si="1"/>
        <v>11.686392160149621</v>
      </c>
      <c r="F29" s="11">
        <f t="shared" ca="1" si="4"/>
        <v>18.198899900063903</v>
      </c>
      <c r="G29" s="30"/>
      <c r="H29" s="12">
        <f t="shared" ca="1" si="2"/>
        <v>1.7491852279204305</v>
      </c>
    </row>
    <row r="30" spans="2:9" ht="15.55" customHeight="1" x14ac:dyDescent="0.65">
      <c r="B30" s="10">
        <v>8</v>
      </c>
      <c r="C30" s="11">
        <f t="shared" ca="1" si="0"/>
        <v>4.7832076286621286</v>
      </c>
      <c r="D30" s="11">
        <f t="shared" ca="1" si="3"/>
        <v>7.9147210685853437</v>
      </c>
      <c r="E30" s="11">
        <f t="shared" ca="1" si="1"/>
        <v>15.059742736781097</v>
      </c>
      <c r="F30" s="11">
        <f t="shared" ca="1" si="4"/>
        <v>23.883704006345777</v>
      </c>
      <c r="G30" s="30"/>
      <c r="H30" s="12">
        <f t="shared" ca="1" si="2"/>
        <v>3.6072144601551524E-2</v>
      </c>
    </row>
    <row r="31" spans="2:9" ht="15.55" customHeight="1" x14ac:dyDescent="0.65">
      <c r="B31" s="10">
        <v>9</v>
      </c>
      <c r="C31" s="11">
        <f t="shared" ca="1" si="0"/>
        <v>3.9357241395042273</v>
      </c>
      <c r="D31" s="11">
        <f t="shared" ca="1" si="3"/>
        <v>8.0238791051598675</v>
      </c>
      <c r="E31" s="11">
        <f t="shared" ca="1" si="1"/>
        <v>18.18084932071184</v>
      </c>
      <c r="F31" s="11">
        <f t="shared" ca="1" si="4"/>
        <v>28.927196739573347</v>
      </c>
      <c r="G31" s="30"/>
      <c r="H31" s="12">
        <f t="shared" ca="1" si="2"/>
        <v>-0.89084196342547639</v>
      </c>
    </row>
    <row r="32" spans="2:9" ht="15.55" customHeight="1" x14ac:dyDescent="0.65">
      <c r="B32" s="10">
        <v>10</v>
      </c>
      <c r="C32" s="11">
        <f t="shared" ca="1" si="0"/>
        <v>3.1014798288197101</v>
      </c>
      <c r="D32" s="11">
        <f t="shared" ca="1" si="3"/>
        <v>7.9767796223761955</v>
      </c>
      <c r="E32" s="11">
        <f t="shared" ca="1" si="1"/>
        <v>21.769919702070535</v>
      </c>
      <c r="F32" s="11">
        <f t="shared" ca="1" si="4"/>
        <v>33.180403676631023</v>
      </c>
      <c r="G32" s="30"/>
      <c r="H32" s="12">
        <f t="shared" ca="1" si="2"/>
        <v>-1.0470994827836722</v>
      </c>
    </row>
    <row r="33" spans="2:8" ht="15.55" customHeight="1" x14ac:dyDescent="0.65">
      <c r="B33" s="10">
        <v>11</v>
      </c>
      <c r="C33" s="11">
        <f t="shared" ca="1" si="0"/>
        <v>4.1920627036516525</v>
      </c>
      <c r="D33" s="11">
        <f t="shared" ca="1" si="3"/>
        <v>9.6876584629720792</v>
      </c>
      <c r="E33" s="11">
        <f t="shared" ca="1" si="1"/>
        <v>27.834782483080527</v>
      </c>
      <c r="F33" s="11">
        <f t="shared" ca="1" si="4"/>
        <v>38.429896793183076</v>
      </c>
      <c r="G33" s="30"/>
      <c r="H33" s="12">
        <f t="shared" ca="1" si="2"/>
        <v>0.71087884059588446</v>
      </c>
    </row>
    <row r="34" spans="2:8" ht="15.55" customHeight="1" x14ac:dyDescent="0.65">
      <c r="B34" s="10">
        <v>12</v>
      </c>
      <c r="C34" s="11">
        <f t="shared" ca="1" si="0"/>
        <v>4.2995726437622466</v>
      </c>
      <c r="D34" s="11">
        <f t="shared" ca="1" si="3"/>
        <v>10.633580943813003</v>
      </c>
      <c r="E34" s="11">
        <f t="shared" ca="1" si="1"/>
        <v>34.347661460537552</v>
      </c>
      <c r="F34" s="11">
        <f t="shared" ca="1" si="4"/>
        <v>43.768559042154536</v>
      </c>
      <c r="G34" s="30"/>
      <c r="H34" s="12">
        <f t="shared" ca="1" si="2"/>
        <v>-5.4077519159076208E-2</v>
      </c>
    </row>
    <row r="35" spans="2:8" ht="15.55" customHeight="1" x14ac:dyDescent="0.65">
      <c r="B35" s="10">
        <v>13</v>
      </c>
      <c r="C35" s="11">
        <f t="shared" ca="1" si="0"/>
        <v>5.8740205447515468</v>
      </c>
      <c r="D35" s="11">
        <f t="shared" ca="1" si="3"/>
        <v>13.067943373554753</v>
      </c>
      <c r="E35" s="11">
        <f t="shared" ca="1" si="1"/>
        <v>43.651556182386813</v>
      </c>
      <c r="F35" s="11">
        <f t="shared" ca="1" si="4"/>
        <v>50.623418528038762</v>
      </c>
      <c r="G35" s="30"/>
      <c r="H35" s="12">
        <f t="shared" ca="1" si="2"/>
        <v>1.4343624297417501</v>
      </c>
    </row>
    <row r="36" spans="2:8" ht="15.55" customHeight="1" x14ac:dyDescent="0.65">
      <c r="B36" s="10">
        <v>14</v>
      </c>
      <c r="C36" s="11">
        <f t="shared" ca="1" si="0"/>
        <v>4.4909492882139457</v>
      </c>
      <c r="D36" s="11">
        <f t="shared" ca="1" si="3"/>
        <v>12.85967622596746</v>
      </c>
      <c r="E36" s="11">
        <f t="shared" ca="1" si="1"/>
        <v>52.173600271276882</v>
      </c>
      <c r="F36" s="11">
        <f t="shared" ca="1" si="4"/>
        <v>56.146839327325722</v>
      </c>
      <c r="G36" s="30"/>
      <c r="H36" s="12">
        <f t="shared" ca="1" si="2"/>
        <v>-1.2082671475872924</v>
      </c>
    </row>
    <row r="37" spans="2:8" ht="15.55" customHeight="1" x14ac:dyDescent="0.65">
      <c r="B37" s="10">
        <v>15</v>
      </c>
      <c r="C37" s="11">
        <f t="shared" ca="1" si="0"/>
        <v>4.8770401303553399</v>
      </c>
      <c r="D37" s="11">
        <f t="shared" ca="1" si="3"/>
        <v>14.143956925751644</v>
      </c>
      <c r="E37" s="11">
        <f t="shared" ca="1" si="1"/>
        <v>63.892601025316438</v>
      </c>
      <c r="F37" s="11">
        <f t="shared" ca="1" si="4"/>
        <v>61.895964561187775</v>
      </c>
      <c r="G37" s="30"/>
      <c r="H37" s="12">
        <f t="shared" ca="1" si="2"/>
        <v>0.28428069978418291</v>
      </c>
    </row>
    <row r="38" spans="2:8" ht="15.55" customHeight="1" x14ac:dyDescent="0.65">
      <c r="B38" s="10">
        <v>16</v>
      </c>
      <c r="C38" s="11">
        <f t="shared" ca="1" si="0"/>
        <v>4.5276058664612684</v>
      </c>
      <c r="D38" s="11">
        <f t="shared" ca="1" si="3"/>
        <v>14.769930687928639</v>
      </c>
      <c r="E38" s="11">
        <f t="shared" ca="1" si="1"/>
        <v>77.297094992556723</v>
      </c>
      <c r="F38" s="11">
        <f t="shared" ca="1" si="4"/>
        <v>67.134682640567362</v>
      </c>
      <c r="G38" s="30"/>
      <c r="H38" s="12">
        <f t="shared" ca="1" si="2"/>
        <v>-0.37402623782300409</v>
      </c>
    </row>
    <row r="39" spans="2:8" ht="15.55" customHeight="1" x14ac:dyDescent="0.65">
      <c r="B39" s="10">
        <v>17</v>
      </c>
      <c r="C39" s="11">
        <f t="shared" ca="1" si="0"/>
        <v>4.7440176089534907</v>
      </c>
      <c r="D39" s="11">
        <f t="shared" ca="1" si="3"/>
        <v>15.891863603713116</v>
      </c>
      <c r="E39" s="11">
        <f t="shared" ca="1" si="1"/>
        <v>93.878446906852531</v>
      </c>
      <c r="F39" s="11">
        <f t="shared" ca="1" si="4"/>
        <v>72.352502182181581</v>
      </c>
      <c r="G39" s="30"/>
      <c r="H39" s="12">
        <f t="shared" ca="1" si="2"/>
        <v>0.12193291578447633</v>
      </c>
    </row>
    <row r="40" spans="2:8" ht="15.55" customHeight="1" x14ac:dyDescent="0.65">
      <c r="B40" s="10">
        <v>18</v>
      </c>
      <c r="C40" s="11">
        <f t="shared" ca="1" si="0"/>
        <v>5.5992816979344546</v>
      </c>
      <c r="D40" s="11">
        <f t="shared" ca="1" si="3"/>
        <v>17.69593121448478</v>
      </c>
      <c r="E40" s="11">
        <f t="shared" ca="1" si="1"/>
        <v>114.4582038989947</v>
      </c>
      <c r="F40" s="11">
        <f t="shared" ca="1" si="4"/>
        <v>78.18126055400036</v>
      </c>
      <c r="G40" s="30"/>
      <c r="H40" s="12">
        <f t="shared" ca="1" si="2"/>
        <v>0.80406761077166267</v>
      </c>
    </row>
    <row r="41" spans="2:8" ht="15.55" customHeight="1" x14ac:dyDescent="0.65">
      <c r="B41" s="10">
        <v>19</v>
      </c>
      <c r="C41" s="11">
        <f t="shared" ca="1" si="0"/>
        <v>6.460831202731308</v>
      </c>
      <c r="D41" s="11">
        <f t="shared" ca="1" si="3"/>
        <v>19.677337058868524</v>
      </c>
      <c r="E41" s="11">
        <f t="shared" ca="1" si="1"/>
        <v>139.33125052317737</v>
      </c>
      <c r="F41" s="11">
        <f t="shared" ca="1" si="4"/>
        <v>84.685023911199195</v>
      </c>
      <c r="G41" s="30"/>
      <c r="H41" s="12">
        <f t="shared" ca="1" si="2"/>
        <v>0.9814058443837439</v>
      </c>
    </row>
    <row r="42" spans="2:8" ht="15.55" customHeight="1" x14ac:dyDescent="0.65">
      <c r="B42" s="10">
        <v>20</v>
      </c>
      <c r="C42" s="11">
        <f t="shared" ca="1" si="0"/>
        <v>5.0680813435232688</v>
      </c>
      <c r="D42" s="11">
        <f t="shared" ca="1" si="3"/>
        <v>19.576753440206744</v>
      </c>
      <c r="E42" s="11">
        <f t="shared" ca="1" si="1"/>
        <v>167.09691700915107</v>
      </c>
      <c r="F42" s="11">
        <f t="shared" ca="1" si="4"/>
        <v>89.656014708476363</v>
      </c>
      <c r="G42" s="30"/>
      <c r="H42" s="12">
        <f t="shared" ca="1" si="2"/>
        <v>-1.1005836186617783</v>
      </c>
    </row>
    <row r="43" spans="2:8" ht="15.55" customHeight="1" x14ac:dyDescent="0.65">
      <c r="B43" s="10">
        <v>21</v>
      </c>
      <c r="C43" s="11">
        <f t="shared" ca="1" si="0"/>
        <v>5.2834009340421684</v>
      </c>
      <c r="D43" s="11">
        <f t="shared" ca="1" si="3"/>
        <v>20.805689299430298</v>
      </c>
      <c r="E43" s="11">
        <f t="shared" ca="1" si="1"/>
        <v>201.74523627020483</v>
      </c>
      <c r="F43" s="11">
        <f t="shared" ca="1" si="4"/>
        <v>94.511992046137365</v>
      </c>
      <c r="G43" s="30"/>
      <c r="H43" s="12">
        <f t="shared" ca="1" si="2"/>
        <v>0.22893585922355358</v>
      </c>
    </row>
    <row r="44" spans="2:8" ht="15.55" customHeight="1" x14ac:dyDescent="0.65">
      <c r="B44" s="10">
        <v>22</v>
      </c>
      <c r="C44" s="11">
        <f t="shared" ca="1" si="0"/>
        <v>6.7296459547222129</v>
      </c>
      <c r="D44" s="11">
        <f t="shared" ca="1" si="3"/>
        <v>23.308614506918776</v>
      </c>
      <c r="E44" s="11">
        <f t="shared" ca="1" si="1"/>
        <v>244.59720873173427</v>
      </c>
      <c r="F44" s="11">
        <f t="shared" ca="1" si="4"/>
        <v>100.48873671043597</v>
      </c>
      <c r="G44" s="30"/>
      <c r="H44" s="12">
        <f t="shared" ca="1" si="2"/>
        <v>1.5029252074884782</v>
      </c>
    </row>
    <row r="45" spans="2:8" ht="15.55" customHeight="1" x14ac:dyDescent="0.65">
      <c r="B45" s="10">
        <v>23</v>
      </c>
      <c r="C45" s="11">
        <f t="shared" ca="1" si="0"/>
        <v>7.3523462148289536</v>
      </c>
      <c r="D45" s="11">
        <f t="shared" ca="1" si="3"/>
        <v>25.277243957969958</v>
      </c>
      <c r="E45" s="11">
        <f t="shared" ca="1" si="1"/>
        <v>295.48527992913228</v>
      </c>
      <c r="F45" s="11">
        <f t="shared" ca="1" si="4"/>
        <v>106.89131643889453</v>
      </c>
      <c r="G45" s="30"/>
      <c r="H45" s="12">
        <f t="shared" ca="1" si="2"/>
        <v>0.96862945105118325</v>
      </c>
    </row>
    <row r="46" spans="2:8" ht="15.55" customHeight="1" x14ac:dyDescent="0.65">
      <c r="B46" s="10">
        <v>24</v>
      </c>
      <c r="C46" s="11">
        <f t="shared" ca="1" si="0"/>
        <v>6.3866470594710396</v>
      </c>
      <c r="D46" s="11">
        <f t="shared" ca="1" si="3"/>
        <v>25.782014045577835</v>
      </c>
      <c r="E46" s="11">
        <f t="shared" ca="1" si="1"/>
        <v>355.0871060025666</v>
      </c>
      <c r="F46" s="11">
        <f t="shared" ca="1" si="4"/>
        <v>112.15352091501076</v>
      </c>
      <c r="G46" s="30"/>
      <c r="H46" s="12">
        <f t="shared" ca="1" si="2"/>
        <v>-0.49522991239212411</v>
      </c>
    </row>
    <row r="47" spans="2:8" ht="15.55" customHeight="1" x14ac:dyDescent="0.65">
      <c r="B47" s="10">
        <v>25</v>
      </c>
      <c r="C47" s="11">
        <f t="shared" ca="1" si="0"/>
        <v>5.3580911293924203</v>
      </c>
      <c r="D47" s="11">
        <f t="shared" ca="1" si="3"/>
        <v>26.030787527393425</v>
      </c>
      <c r="E47" s="11">
        <f t="shared" ca="1" si="1"/>
        <v>426.35330068489549</v>
      </c>
      <c r="F47" s="11">
        <f t="shared" ca="1" si="4"/>
        <v>116.06936526094201</v>
      </c>
      <c r="G47" s="30"/>
      <c r="H47" s="12">
        <f t="shared" ca="1" si="2"/>
        <v>-0.75122651818441133</v>
      </c>
    </row>
    <row r="48" spans="2:8" ht="15.55" customHeight="1" x14ac:dyDescent="0.65">
      <c r="B48" s="10">
        <v>26</v>
      </c>
      <c r="C48" s="11">
        <f t="shared" ca="1" si="0"/>
        <v>5.5812270113569182</v>
      </c>
      <c r="D48" s="11">
        <f t="shared" ca="1" si="3"/>
        <v>27.325541635236409</v>
      </c>
      <c r="E48" s="11">
        <f t="shared" ca="1" si="1"/>
        <v>512.91871492971757</v>
      </c>
      <c r="F48" s="11">
        <f t="shared" ca="1" si="4"/>
        <v>119.76684407097298</v>
      </c>
      <c r="G48" s="30"/>
      <c r="H48" s="12">
        <f t="shared" ca="1" si="2"/>
        <v>0.29475410784298195</v>
      </c>
    </row>
    <row r="49" spans="2:8" ht="15.55" customHeight="1" x14ac:dyDescent="0.65">
      <c r="B49" s="10">
        <v>27</v>
      </c>
      <c r="C49" s="11">
        <f t="shared" ca="1" si="0"/>
        <v>5.2158849048472362</v>
      </c>
      <c r="D49" s="11">
        <f t="shared" ca="1" si="3"/>
        <v>28.076444930998111</v>
      </c>
      <c r="E49" s="11">
        <f t="shared" ca="1" si="1"/>
        <v>616.25336121142266</v>
      </c>
      <c r="F49" s="11">
        <f t="shared" ca="1" si="4"/>
        <v>122.68478464315312</v>
      </c>
      <c r="G49" s="30"/>
      <c r="H49" s="12">
        <f t="shared" ca="1" si="2"/>
        <v>-0.2490967042382988</v>
      </c>
    </row>
    <row r="50" spans="2:8" ht="15.55" customHeight="1" x14ac:dyDescent="0.65">
      <c r="B50" s="10">
        <v>28</v>
      </c>
      <c r="C50" s="11">
        <f t="shared" ca="1" si="0"/>
        <v>4.4434327586914097</v>
      </c>
      <c r="D50" s="11">
        <f t="shared" ca="1" si="3"/>
        <v>28.347169765811731</v>
      </c>
      <c r="E50" s="11">
        <f t="shared" ca="1" si="1"/>
        <v>739.77475828852084</v>
      </c>
      <c r="F50" s="11">
        <f t="shared" ca="1" si="4"/>
        <v>124.38398755221911</v>
      </c>
      <c r="G50" s="30"/>
      <c r="H50" s="12">
        <f t="shared" ca="1" si="2"/>
        <v>-0.72927516518637936</v>
      </c>
    </row>
    <row r="51" spans="2:8" ht="15.55" customHeight="1" x14ac:dyDescent="0.65">
      <c r="B51" s="10">
        <v>29</v>
      </c>
      <c r="C51" s="11">
        <f t="shared" ca="1" si="0"/>
        <v>4.5377911552767838</v>
      </c>
      <c r="D51" s="11">
        <f t="shared" ca="1" si="3"/>
        <v>29.330214714135387</v>
      </c>
      <c r="E51" s="11">
        <f t="shared" ca="1" si="1"/>
        <v>888.71275489454865</v>
      </c>
      <c r="F51" s="11">
        <f t="shared" ca="1" si="4"/>
        <v>125.66946727227061</v>
      </c>
      <c r="G51" s="30"/>
      <c r="H51" s="12">
        <f t="shared" ca="1" si="2"/>
        <v>-1.6955051676344191E-2</v>
      </c>
    </row>
    <row r="52" spans="2:8" ht="15.55" customHeight="1" x14ac:dyDescent="0.65">
      <c r="B52" s="10">
        <v>30</v>
      </c>
      <c r="C52" s="11">
        <f t="shared" ca="1" si="0"/>
        <v>4.1740827209670757</v>
      </c>
      <c r="D52" s="11">
        <f t="shared" ca="1" si="3"/>
        <v>29.874064510881034</v>
      </c>
      <c r="E52" s="11">
        <f t="shared" ca="1" si="1"/>
        <v>1066.9991556702041</v>
      </c>
      <c r="F52" s="11">
        <f t="shared" ca="1" si="4"/>
        <v>126.12640894154039</v>
      </c>
      <c r="G52" s="30"/>
      <c r="H52" s="12">
        <f t="shared" ca="1" si="2"/>
        <v>-0.4561502032543519</v>
      </c>
    </row>
    <row r="53" spans="2:8" ht="15.55" customHeight="1" x14ac:dyDescent="0.65">
      <c r="B53" s="10">
        <v>31</v>
      </c>
      <c r="C53" s="11">
        <f t="shared" ca="1" si="0"/>
        <v>5.5127233697582527</v>
      </c>
      <c r="D53" s="11">
        <f t="shared" ca="1" si="3"/>
        <v>32.047521703865627</v>
      </c>
      <c r="E53" s="11">
        <f t="shared" ca="1" si="1"/>
        <v>1282.5724439972296</v>
      </c>
      <c r="F53" s="11">
        <f t="shared" ca="1" si="4"/>
        <v>127.45441896414505</v>
      </c>
      <c r="G53" s="30"/>
      <c r="H53" s="12">
        <f t="shared" ca="1" si="2"/>
        <v>1.1734571929845918</v>
      </c>
    </row>
    <row r="54" spans="2:8" ht="15.55" customHeight="1" x14ac:dyDescent="0.65">
      <c r="B54" s="10">
        <v>32</v>
      </c>
      <c r="C54" s="11">
        <f t="shared" ca="1" si="0"/>
        <v>4.6404059415061569</v>
      </c>
      <c r="D54" s="11">
        <f t="shared" ca="1" si="3"/>
        <v>32.277748949565179</v>
      </c>
      <c r="E54" s="11">
        <f t="shared" ca="1" si="1"/>
        <v>1539.317160042375</v>
      </c>
      <c r="F54" s="11">
        <f t="shared" ca="1" si="4"/>
        <v>127.61859114077339</v>
      </c>
      <c r="G54" s="30"/>
      <c r="H54" s="12">
        <f t="shared" ca="1" si="2"/>
        <v>-0.76977275430044589</v>
      </c>
    </row>
    <row r="55" spans="2:8" ht="15.55" customHeight="1" x14ac:dyDescent="0.65">
      <c r="B55" s="10">
        <v>33</v>
      </c>
      <c r="C55" s="11">
        <f t="shared" ref="C55:C71" ca="1" si="5">$C$16*C54+$C$18+H55</f>
        <v>5.7745704945623633</v>
      </c>
      <c r="D55" s="11">
        <f t="shared" ca="1" si="3"/>
        <v>34.339994690922616</v>
      </c>
      <c r="E55" s="11">
        <f t="shared" ref="E55:E71" ca="1" si="6">$E$16*E54+$E$18+H55</f>
        <v>1849.2428377922074</v>
      </c>
      <c r="F55" s="11">
        <f t="shared" ca="1" si="4"/>
        <v>128.55404765145488</v>
      </c>
      <c r="G55" s="30"/>
      <c r="H55" s="12">
        <f t="shared" ca="1" si="2"/>
        <v>1.0622457413574375</v>
      </c>
    </row>
    <row r="56" spans="2:8" ht="15.55" customHeight="1" x14ac:dyDescent="0.65">
      <c r="B56" s="10">
        <v>34</v>
      </c>
      <c r="C56" s="11">
        <f t="shared" ca="1" si="5"/>
        <v>4.3551367106574803</v>
      </c>
      <c r="D56" s="11">
        <f t="shared" ca="1" si="3"/>
        <v>34.075475005930208</v>
      </c>
      <c r="E56" s="11">
        <f t="shared" ca="1" si="6"/>
        <v>2218.8268856656564</v>
      </c>
      <c r="F56" s="11">
        <f t="shared" ca="1" si="4"/>
        <v>127.85525291466807</v>
      </c>
      <c r="G56" s="30"/>
      <c r="H56" s="12">
        <f t="shared" ca="1" si="2"/>
        <v>-1.2645196849924103</v>
      </c>
    </row>
    <row r="57" spans="2:8" ht="15.55" customHeight="1" x14ac:dyDescent="0.65">
      <c r="B57" s="10">
        <v>35</v>
      </c>
      <c r="C57" s="11">
        <f t="shared" ca="1" si="5"/>
        <v>5.2835939359138155</v>
      </c>
      <c r="D57" s="11">
        <f t="shared" ca="1" si="3"/>
        <v>35.874959573318037</v>
      </c>
      <c r="E57" s="11">
        <f t="shared" ca="1" si="6"/>
        <v>2664.3917473661754</v>
      </c>
      <c r="F57" s="11">
        <f t="shared" ca="1" si="4"/>
        <v>127.74028174243321</v>
      </c>
      <c r="G57" s="30"/>
      <c r="H57" s="12">
        <f t="shared" ca="1" si="2"/>
        <v>0.79948456738783091</v>
      </c>
    </row>
    <row r="58" spans="2:8" ht="15.55" customHeight="1" x14ac:dyDescent="0.65">
      <c r="B58" s="10">
        <v>36</v>
      </c>
      <c r="C58" s="11">
        <f t="shared" ca="1" si="5"/>
        <v>4.9577302129026712</v>
      </c>
      <c r="D58" s="11">
        <f t="shared" ca="1" si="3"/>
        <v>36.605814637489658</v>
      </c>
      <c r="E58" s="11">
        <f t="shared" ca="1" si="6"/>
        <v>3198.0009519035821</v>
      </c>
      <c r="F58" s="11">
        <f t="shared" ca="1" si="4"/>
        <v>127.08911022244675</v>
      </c>
      <c r="G58" s="30"/>
      <c r="H58" s="12">
        <f t="shared" ca="1" si="2"/>
        <v>-0.26914493582838206</v>
      </c>
    </row>
    <row r="59" spans="2:8" ht="15.55" customHeight="1" x14ac:dyDescent="0.65">
      <c r="B59" s="10">
        <v>37</v>
      </c>
      <c r="C59" s="11">
        <f t="shared" ca="1" si="5"/>
        <v>5.0744245461995927</v>
      </c>
      <c r="D59" s="11">
        <f t="shared" ca="1" si="3"/>
        <v>37.714055013367116</v>
      </c>
      <c r="E59" s="11">
        <f t="shared" ca="1" si="6"/>
        <v>3838.7093826601758</v>
      </c>
      <c r="F59" s="11">
        <f t="shared" ca="1" si="4"/>
        <v>126.33389341291205</v>
      </c>
      <c r="G59" s="30"/>
      <c r="H59" s="12">
        <f t="shared" ca="1" si="2"/>
        <v>0.10824037587745609</v>
      </c>
    </row>
    <row r="60" spans="2:8" ht="15.55" customHeight="1" x14ac:dyDescent="0.65">
      <c r="B60" s="10">
        <v>38</v>
      </c>
      <c r="C60" s="11">
        <f t="shared" ca="1" si="5"/>
        <v>5.5702127836619439</v>
      </c>
      <c r="D60" s="11">
        <f t="shared" ca="1" si="3"/>
        <v>39.224728160069382</v>
      </c>
      <c r="E60" s="11">
        <f t="shared" ca="1" si="6"/>
        <v>4607.9619323389134</v>
      </c>
      <c r="F60" s="11">
        <f t="shared" ca="1" si="4"/>
        <v>125.89398032880862</v>
      </c>
      <c r="G60" s="30"/>
      <c r="H60" s="12">
        <f t="shared" ca="1" si="2"/>
        <v>0.51067314670226949</v>
      </c>
    </row>
    <row r="61" spans="2:8" ht="15.55" customHeight="1" x14ac:dyDescent="0.65">
      <c r="B61" s="10">
        <v>39</v>
      </c>
      <c r="C61" s="11">
        <f t="shared" ca="1" si="5"/>
        <v>4.6556765332761998</v>
      </c>
      <c r="D61" s="11">
        <f t="shared" ca="1" si="3"/>
        <v>39.424234466416024</v>
      </c>
      <c r="E61" s="11">
        <f t="shared" ca="1" si="6"/>
        <v>5529.7538251130427</v>
      </c>
      <c r="F61" s="11">
        <f t="shared" ca="1" si="4"/>
        <v>124.43422592533307</v>
      </c>
      <c r="G61" s="30"/>
      <c r="H61" s="12">
        <f t="shared" ca="1" si="2"/>
        <v>-0.80049369365335565</v>
      </c>
    </row>
    <row r="62" spans="2:8" ht="15.55" customHeight="1" x14ac:dyDescent="0.65">
      <c r="B62" s="10">
        <v>40</v>
      </c>
      <c r="C62" s="11">
        <f t="shared" ca="1" si="5"/>
        <v>5.3870759353009277</v>
      </c>
      <c r="D62" s="11">
        <f t="shared" ca="1" si="3"/>
        <v>41.086769175095995</v>
      </c>
      <c r="E62" s="11">
        <f t="shared" ca="1" si="6"/>
        <v>6637.3671248443316</v>
      </c>
      <c r="F62" s="11">
        <f t="shared" ca="1" si="4"/>
        <v>123.52404186759694</v>
      </c>
      <c r="G62" s="30"/>
      <c r="H62" s="12">
        <f t="shared" ca="1" si="2"/>
        <v>0.66253470867996733</v>
      </c>
    </row>
    <row r="63" spans="2:8" ht="15.55" customHeight="1" x14ac:dyDescent="0.65">
      <c r="B63" s="10">
        <v>41</v>
      </c>
      <c r="C63" s="11">
        <f t="shared" ca="1" si="5"/>
        <v>5.3993357064661893</v>
      </c>
      <c r="D63" s="11">
        <f t="shared" ca="1" si="3"/>
        <v>42.176444133321439</v>
      </c>
      <c r="E63" s="11">
        <f t="shared" ca="1" si="6"/>
        <v>7965.9302247714231</v>
      </c>
      <c r="F63" s="11">
        <f t="shared" ca="1" si="4"/>
        <v>122.5502089146065</v>
      </c>
      <c r="G63" s="30"/>
      <c r="H63" s="12">
        <f t="shared" ca="1" si="2"/>
        <v>8.9674958225446924E-2</v>
      </c>
    </row>
    <row r="64" spans="2:8" ht="15.55" customHeight="1" x14ac:dyDescent="0.65">
      <c r="B64" s="10">
        <v>42</v>
      </c>
      <c r="C64" s="11">
        <f t="shared" ca="1" si="5"/>
        <v>6.4432221925271786</v>
      </c>
      <c r="D64" s="11">
        <f t="shared" ca="1" si="3"/>
        <v>44.300197760675665</v>
      </c>
      <c r="E64" s="11">
        <f t="shared" ca="1" si="6"/>
        <v>9561.2400233530625</v>
      </c>
      <c r="F64" s="11">
        <f t="shared" ca="1" si="4"/>
        <v>122.56227246559334</v>
      </c>
      <c r="G64" s="30"/>
      <c r="H64" s="12">
        <f t="shared" ca="1" si="2"/>
        <v>1.1237536273542275</v>
      </c>
    </row>
    <row r="65" spans="2:8" ht="15.55" customHeight="1" x14ac:dyDescent="0.65">
      <c r="B65" s="10">
        <v>43</v>
      </c>
      <c r="C65" s="11">
        <f t="shared" ca="1" si="5"/>
        <v>6.7772019945578235</v>
      </c>
      <c r="D65" s="11">
        <f t="shared" ca="1" si="3"/>
        <v>45.922822001211749</v>
      </c>
      <c r="E65" s="11">
        <f t="shared" ca="1" si="6"/>
        <v>11475.110652264209</v>
      </c>
      <c r="F65" s="11">
        <f t="shared" ca="1" si="4"/>
        <v>122.9702518128715</v>
      </c>
      <c r="G65" s="30"/>
      <c r="H65" s="12">
        <f t="shared" ca="1" si="2"/>
        <v>0.62262424053608012</v>
      </c>
    </row>
    <row r="66" spans="2:8" ht="15.55" customHeight="1" x14ac:dyDescent="0.65">
      <c r="B66" s="10">
        <v>44</v>
      </c>
      <c r="C66" s="11">
        <f t="shared" ca="1" si="5"/>
        <v>4.8434498089499431</v>
      </c>
      <c r="D66" s="11">
        <f t="shared" ca="1" si="3"/>
        <v>45.344510214515431</v>
      </c>
      <c r="E66" s="11">
        <f t="shared" ca="1" si="6"/>
        <v>13769.554470930356</v>
      </c>
      <c r="F66" s="11">
        <f t="shared" ca="1" si="4"/>
        <v>121.53349871406958</v>
      </c>
      <c r="G66" s="30"/>
      <c r="H66" s="12">
        <f t="shared" ca="1" si="2"/>
        <v>-1.5783117866963161</v>
      </c>
    </row>
    <row r="67" spans="2:8" ht="15.55" customHeight="1" x14ac:dyDescent="0.65">
      <c r="B67" s="10">
        <v>45</v>
      </c>
      <c r="C67" s="11">
        <f t="shared" ca="1" si="5"/>
        <v>4.3660713215533526</v>
      </c>
      <c r="D67" s="11">
        <f t="shared" ca="1" si="3"/>
        <v>45.83582168890883</v>
      </c>
      <c r="E67" s="11">
        <f t="shared" ca="1" si="6"/>
        <v>16523.95667659082</v>
      </c>
      <c r="F67" s="11">
        <f t="shared" ca="1" si="4"/>
        <v>119.50202988141254</v>
      </c>
      <c r="G67" s="30"/>
      <c r="H67" s="12">
        <f t="shared" ca="1" si="2"/>
        <v>-0.50868852560660227</v>
      </c>
    </row>
    <row r="68" spans="2:8" ht="15.55" customHeight="1" x14ac:dyDescent="0.65">
      <c r="B68" s="10">
        <v>46</v>
      </c>
      <c r="C68" s="11">
        <f t="shared" ca="1" si="5"/>
        <v>5.1051969334030991</v>
      </c>
      <c r="D68" s="11">
        <f t="shared" ca="1" si="3"/>
        <v>47.448161565069249</v>
      </c>
      <c r="E68" s="11">
        <f t="shared" ca="1" si="6"/>
        <v>19830.360351785144</v>
      </c>
      <c r="F68" s="11">
        <f t="shared" ca="1" si="4"/>
        <v>118.07071282104091</v>
      </c>
      <c r="G68" s="30"/>
      <c r="H68" s="12">
        <f t="shared" ca="1" si="2"/>
        <v>0.61233987616041663</v>
      </c>
    </row>
    <row r="69" spans="2:8" ht="15.55" customHeight="1" x14ac:dyDescent="0.65">
      <c r="B69" s="10">
        <v>47</v>
      </c>
      <c r="C69" s="11">
        <f t="shared" ca="1" si="5"/>
        <v>5.9689586415684417</v>
      </c>
      <c r="D69" s="11">
        <f t="shared" ca="1" si="3"/>
        <v>49.332962659915211</v>
      </c>
      <c r="E69" s="11">
        <f t="shared" ca="1" si="6"/>
        <v>23798.31722323702</v>
      </c>
      <c r="F69" s="11">
        <f t="shared" ca="1" si="4"/>
        <v>117.4723082627383</v>
      </c>
      <c r="G69" s="30"/>
      <c r="H69" s="12">
        <f t="shared" ca="1" si="2"/>
        <v>0.88480109484596237</v>
      </c>
    </row>
    <row r="70" spans="2:8" ht="15.55" customHeight="1" x14ac:dyDescent="0.65">
      <c r="B70" s="10">
        <v>48</v>
      </c>
      <c r="C70" s="11">
        <f t="shared" ca="1" si="5"/>
        <v>5.7905911636563419</v>
      </c>
      <c r="D70" s="11">
        <f t="shared" ca="1" si="3"/>
        <v>50.348386910316798</v>
      </c>
      <c r="E70" s="11">
        <f t="shared" ca="1" si="6"/>
        <v>28558.996092134825</v>
      </c>
      <c r="F70" s="11">
        <f t="shared" ca="1" si="4"/>
        <v>116.76846128245711</v>
      </c>
      <c r="G70" s="30"/>
      <c r="H70" s="12">
        <f t="shared" ca="1" si="2"/>
        <v>1.5424250401588848E-2</v>
      </c>
    </row>
    <row r="71" spans="2:8" ht="15.55" customHeight="1" x14ac:dyDescent="0.65">
      <c r="B71" s="10">
        <v>49</v>
      </c>
      <c r="C71" s="11">
        <f t="shared" ca="1" si="5"/>
        <v>5.9480485413940727</v>
      </c>
      <c r="D71" s="11">
        <f t="shared" ca="1" si="3"/>
        <v>51.663962520785795</v>
      </c>
      <c r="E71" s="11">
        <f t="shared" ca="1" si="6"/>
        <v>34272.110886172253</v>
      </c>
      <c r="F71" s="11">
        <f t="shared" ca="1" si="4"/>
        <v>116.27585152804564</v>
      </c>
      <c r="G71" s="30"/>
      <c r="H71" s="12">
        <f t="shared" ca="1" si="2"/>
        <v>0.31557561046899923</v>
      </c>
    </row>
    <row r="72" spans="2:8" ht="15.55" customHeight="1" x14ac:dyDescent="0.65">
      <c r="B72" s="10">
        <v>50</v>
      </c>
      <c r="C72" s="11">
        <f t="shared" ref="C72:C135" ca="1" si="7">$C$16*C71+$C$18+H72</f>
        <v>5.5233851312440372</v>
      </c>
      <c r="D72" s="11">
        <f t="shared" ca="1" si="3"/>
        <v>52.428908818914572</v>
      </c>
      <c r="E72" s="11">
        <f t="shared" ref="E72:E135" ca="1" si="8">$E$16*E71+$E$18+H72</f>
        <v>41127.298009704828</v>
      </c>
      <c r="F72" s="11">
        <f t="shared" ca="1" si="4"/>
        <v>115.42976443437949</v>
      </c>
      <c r="G72" s="30"/>
      <c r="H72" s="12">
        <f t="shared" ca="1" si="2"/>
        <v>-0.23505370187122127</v>
      </c>
    </row>
    <row r="73" spans="2:8" ht="15.55" customHeight="1" x14ac:dyDescent="0.65">
      <c r="B73" s="10">
        <v>51</v>
      </c>
      <c r="C73" s="11">
        <f t="shared" ca="1" si="7"/>
        <v>6.410723892036712</v>
      </c>
      <c r="D73" s="11">
        <f t="shared" ca="1" si="3"/>
        <v>54.420924605956053</v>
      </c>
      <c r="E73" s="11">
        <f t="shared" ca="1" si="8"/>
        <v>49354.749627432837</v>
      </c>
      <c r="F73" s="11">
        <f t="shared" ca="1" si="4"/>
        <v>115.49754332184096</v>
      </c>
      <c r="G73" s="30"/>
      <c r="H73" s="12">
        <f t="shared" ca="1" si="2"/>
        <v>0.99201578704148197</v>
      </c>
    </row>
    <row r="74" spans="2:8" ht="15.55" customHeight="1" x14ac:dyDescent="0.65">
      <c r="B74" s="10">
        <v>52</v>
      </c>
      <c r="C74" s="11">
        <f t="shared" ca="1" si="7"/>
        <v>4.3876836985713732</v>
      </c>
      <c r="D74" s="11">
        <f t="shared" ca="1" si="3"/>
        <v>53.680029190898054</v>
      </c>
      <c r="E74" s="11">
        <f t="shared" ca="1" si="8"/>
        <v>59224.958657504343</v>
      </c>
      <c r="F74" s="11">
        <f t="shared" ca="1" si="4"/>
        <v>113.66335126115449</v>
      </c>
      <c r="G74" s="30"/>
      <c r="H74" s="12">
        <f t="shared" ca="1" si="2"/>
        <v>-1.7408954150579969</v>
      </c>
    </row>
    <row r="75" spans="2:8" ht="15.55" customHeight="1" x14ac:dyDescent="0.65">
      <c r="B75" s="10">
        <v>53</v>
      </c>
      <c r="C75" s="11">
        <f t="shared" ca="1" si="7"/>
        <v>5.1076063771417868</v>
      </c>
      <c r="D75" s="11">
        <f t="shared" ca="1" si="3"/>
        <v>55.27748860918274</v>
      </c>
      <c r="E75" s="11">
        <f t="shared" ca="1" si="8"/>
        <v>71071.547848423506</v>
      </c>
      <c r="F75" s="11">
        <f t="shared" ca="1" si="4"/>
        <v>112.45506239160291</v>
      </c>
      <c r="G75" s="30"/>
      <c r="H75" s="12">
        <f t="shared" ca="1" si="2"/>
        <v>0.59745941828468796</v>
      </c>
    </row>
    <row r="76" spans="2:8" ht="15.55" customHeight="1" x14ac:dyDescent="0.65">
      <c r="B76" s="10">
        <v>54</v>
      </c>
      <c r="C76" s="11">
        <f t="shared" ca="1" si="7"/>
        <v>2.982952656942381</v>
      </c>
      <c r="D76" s="11">
        <f t="shared" ca="1" si="3"/>
        <v>54.174356164411691</v>
      </c>
      <c r="E76" s="11">
        <f t="shared" ca="1" si="8"/>
        <v>85284.754285663439</v>
      </c>
      <c r="F76" s="11">
        <f t="shared" ca="1" si="4"/>
        <v>109.12783645162388</v>
      </c>
      <c r="G76" s="30"/>
      <c r="H76" s="12">
        <f t="shared" ca="1" si="2"/>
        <v>-2.1031324447710484</v>
      </c>
    </row>
    <row r="77" spans="2:8" ht="15.55" customHeight="1" x14ac:dyDescent="0.65">
      <c r="B77" s="10">
        <v>55</v>
      </c>
      <c r="C77" s="11">
        <f t="shared" ca="1" si="7"/>
        <v>1.5306007371902528</v>
      </c>
      <c r="D77" s="11">
        <f t="shared" ca="1" si="3"/>
        <v>53.318594776048037</v>
      </c>
      <c r="E77" s="11">
        <f t="shared" ca="1" si="8"/>
        <v>102340.84938140777</v>
      </c>
      <c r="F77" s="11">
        <f t="shared" ca="1" si="4"/>
        <v>104.15302109336307</v>
      </c>
      <c r="G77" s="30"/>
      <c r="H77" s="12">
        <f t="shared" ca="1" si="2"/>
        <v>-1.8557613883636519</v>
      </c>
    </row>
    <row r="78" spans="2:8" ht="15.55" customHeight="1" x14ac:dyDescent="0.65">
      <c r="B78" s="10">
        <v>56</v>
      </c>
      <c r="C78" s="11">
        <f t="shared" ca="1" si="7"/>
        <v>3.0660650776847862</v>
      </c>
      <c r="D78" s="11">
        <f t="shared" ca="1" si="3"/>
        <v>55.160179263980623</v>
      </c>
      <c r="E78" s="11">
        <f t="shared" ca="1" si="8"/>
        <v>122810.86084217725</v>
      </c>
      <c r="F78" s="11">
        <f t="shared" ca="1" si="4"/>
        <v>100.42599339434466</v>
      </c>
      <c r="G78" s="30"/>
      <c r="H78" s="12">
        <f t="shared" ca="1" si="2"/>
        <v>0.84158448793258378</v>
      </c>
    </row>
    <row r="79" spans="2:8" ht="15.55" customHeight="1" x14ac:dyDescent="0.65">
      <c r="B79" s="10">
        <v>57</v>
      </c>
      <c r="C79" s="11">
        <f t="shared" ca="1" si="7"/>
        <v>3.9959928966673401</v>
      </c>
      <c r="D79" s="11">
        <f t="shared" ca="1" si="3"/>
        <v>56.703320098500136</v>
      </c>
      <c r="E79" s="11">
        <f t="shared" ca="1" si="8"/>
        <v>147374.57615144723</v>
      </c>
      <c r="F79" s="11">
        <f t="shared" ca="1" si="4"/>
        <v>97.573279088813948</v>
      </c>
      <c r="G79" s="30"/>
      <c r="H79" s="12">
        <f t="shared" ca="1" si="2"/>
        <v>0.5431408345195109</v>
      </c>
    </row>
    <row r="80" spans="2:8" ht="15.55" customHeight="1" x14ac:dyDescent="0.65">
      <c r="B80" s="10">
        <v>58</v>
      </c>
      <c r="C80" s="11">
        <f t="shared" ca="1" si="7"/>
        <v>3.1974657833921825</v>
      </c>
      <c r="D80" s="11">
        <f t="shared" ca="1" si="3"/>
        <v>56.70399156455845</v>
      </c>
      <c r="E80" s="11">
        <f t="shared" ca="1" si="8"/>
        <v>176849.49205320273</v>
      </c>
      <c r="F80" s="11">
        <f t="shared" ca="1" si="4"/>
        <v>94.002247745951166</v>
      </c>
      <c r="G80" s="30"/>
      <c r="H80" s="12">
        <f t="shared" ca="1" si="2"/>
        <v>-0.9993285339416893</v>
      </c>
    </row>
    <row r="81" spans="2:8" ht="15.55" customHeight="1" x14ac:dyDescent="0.65">
      <c r="B81" s="10">
        <v>59</v>
      </c>
      <c r="C81" s="11">
        <f t="shared" ca="1" si="7"/>
        <v>3.8579631686636859</v>
      </c>
      <c r="D81" s="11">
        <f t="shared" ca="1" si="3"/>
        <v>58.003982106508388</v>
      </c>
      <c r="E81" s="11">
        <f t="shared" ca="1" si="8"/>
        <v>212220.69045438521</v>
      </c>
      <c r="F81" s="11">
        <f t="shared" ca="1" si="4"/>
        <v>91.112577288436441</v>
      </c>
      <c r="G81" s="30"/>
      <c r="H81" s="12">
        <f t="shared" ca="1" si="2"/>
        <v>0.29999054194993968</v>
      </c>
    </row>
    <row r="82" spans="2:8" ht="15.55" customHeight="1" x14ac:dyDescent="0.65">
      <c r="B82" s="10">
        <v>60</v>
      </c>
      <c r="C82" s="11">
        <f t="shared" ca="1" si="7"/>
        <v>4.1849166666698823</v>
      </c>
      <c r="D82" s="11">
        <f t="shared" ca="1" si="3"/>
        <v>59.102528238247324</v>
      </c>
      <c r="E82" s="11">
        <f t="shared" ca="1" si="8"/>
        <v>254665.927091394</v>
      </c>
      <c r="F82" s="11">
        <f t="shared" ca="1" si="4"/>
        <v>88.670397530952599</v>
      </c>
      <c r="G82" s="30"/>
      <c r="H82" s="12">
        <f t="shared" ca="1" si="2"/>
        <v>9.8546131738933604E-2</v>
      </c>
    </row>
    <row r="83" spans="2:8" ht="15.55" customHeight="1" x14ac:dyDescent="0.65">
      <c r="B83" s="10">
        <v>61</v>
      </c>
      <c r="C83" s="11">
        <f t="shared" ca="1" si="7"/>
        <v>4.1905975590668021</v>
      </c>
      <c r="D83" s="11">
        <f t="shared" ca="1" si="3"/>
        <v>59.945192463978216</v>
      </c>
      <c r="E83" s="11">
        <f t="shared" ca="1" si="8"/>
        <v>305599.95517389849</v>
      </c>
      <c r="F83" s="11">
        <f t="shared" ca="1" si="4"/>
        <v>86.403974202063665</v>
      </c>
      <c r="G83" s="30"/>
      <c r="H83" s="12">
        <f t="shared" ca="1" si="2"/>
        <v>-0.15733577426910408</v>
      </c>
    </row>
    <row r="84" spans="2:8" ht="15.55" customHeight="1" x14ac:dyDescent="0.65">
      <c r="B84" s="10">
        <v>62</v>
      </c>
      <c r="C84" s="11">
        <f t="shared" ca="1" si="7"/>
        <v>4.6085142164013497</v>
      </c>
      <c r="D84" s="11">
        <f t="shared" ca="1" si="3"/>
        <v>61.201228633126121</v>
      </c>
      <c r="E84" s="11">
        <f t="shared" ca="1" si="8"/>
        <v>366721.20224484731</v>
      </c>
      <c r="F84" s="11">
        <f t="shared" ca="1" si="4"/>
        <v>84.733525399901993</v>
      </c>
      <c r="G84" s="30"/>
      <c r="H84" s="12">
        <f t="shared" ca="1" si="2"/>
        <v>0.25603616914790761</v>
      </c>
    </row>
    <row r="85" spans="2:8" ht="15.55" customHeight="1" x14ac:dyDescent="0.65">
      <c r="B85" s="10">
        <v>63</v>
      </c>
      <c r="C85" s="11">
        <f t="shared" ca="1" si="7"/>
        <v>5.1419148924581313</v>
      </c>
      <c r="D85" s="11">
        <f t="shared" ca="1" si="3"/>
        <v>62.656332152463172</v>
      </c>
      <c r="E85" s="11">
        <f t="shared" ca="1" si="8"/>
        <v>440066.8977973361</v>
      </c>
      <c r="F85" s="11">
        <f t="shared" ca="1" si="4"/>
        <v>83.821185255272908</v>
      </c>
      <c r="G85" s="30"/>
      <c r="H85" s="12">
        <f t="shared" ca="1" si="2"/>
        <v>0.45510351933705145</v>
      </c>
    </row>
    <row r="86" spans="2:8" ht="15.55" customHeight="1" x14ac:dyDescent="0.65">
      <c r="B86" s="10">
        <v>64</v>
      </c>
      <c r="C86" s="11">
        <f t="shared" ca="1" si="7"/>
        <v>5.9038253622306058</v>
      </c>
      <c r="D86" s="11">
        <f t="shared" ca="1" si="3"/>
        <v>64.446625600727273</v>
      </c>
      <c r="E86" s="11">
        <f t="shared" ca="1" si="8"/>
        <v>528082.06765025156</v>
      </c>
      <c r="F86" s="11">
        <f t="shared" ca="1" si="4"/>
        <v>83.943037319371811</v>
      </c>
      <c r="G86" s="30"/>
      <c r="H86" s="12">
        <f t="shared" ca="1" si="2"/>
        <v>0.7902934482641002</v>
      </c>
    </row>
    <row r="87" spans="2:8" ht="15.55" customHeight="1" x14ac:dyDescent="0.65">
      <c r="B87" s="10">
        <v>65</v>
      </c>
      <c r="C87" s="11">
        <f t="shared" ca="1" si="7"/>
        <v>6.5511919764857884</v>
      </c>
      <c r="D87" s="11">
        <f t="shared" ca="1" si="3"/>
        <v>66.274757287428571</v>
      </c>
      <c r="E87" s="11">
        <f t="shared" ca="1" si="8"/>
        <v>633700.30931198853</v>
      </c>
      <c r="F87" s="11">
        <f t="shared" ca="1" si="4"/>
        <v>85.042624011209384</v>
      </c>
      <c r="G87" s="30"/>
      <c r="H87" s="12">
        <f t="shared" ref="H87:H150" ca="1" si="9">NORMINV(RAND(),$I$17,$I$18)</f>
        <v>0.82813168670130388</v>
      </c>
    </row>
    <row r="88" spans="2:8" ht="15.55" customHeight="1" x14ac:dyDescent="0.65">
      <c r="B88" s="10">
        <v>66</v>
      </c>
      <c r="C88" s="11">
        <f t="shared" ca="1" si="7"/>
        <v>4.426357241277767</v>
      </c>
      <c r="D88" s="11">
        <f t="shared" ref="D88:D151" ca="1" si="10">$D$16*D87+$D$18+H88</f>
        <v>65.460160947517707</v>
      </c>
      <c r="E88" s="11">
        <f t="shared" ca="1" si="8"/>
        <v>760439.55657804629</v>
      </c>
      <c r="F88" s="11">
        <f t="shared" ca="1" si="4"/>
        <v>84.378225320758617</v>
      </c>
      <c r="G88" s="30"/>
      <c r="H88" s="12">
        <f t="shared" ca="1" si="9"/>
        <v>-1.8145963399108638</v>
      </c>
    </row>
    <row r="89" spans="2:8" ht="15.55" customHeight="1" x14ac:dyDescent="0.65">
      <c r="B89" s="10">
        <v>67</v>
      </c>
      <c r="C89" s="11">
        <f t="shared" ca="1" si="7"/>
        <v>4.151351548941606</v>
      </c>
      <c r="D89" s="11">
        <f t="shared" ca="1" si="10"/>
        <v>66.070426703437093</v>
      </c>
      <c r="E89" s="11">
        <f t="shared" ca="1" si="8"/>
        <v>912528.07815941144</v>
      </c>
      <c r="F89" s="11">
        <f t="shared" ref="F89:F152" ca="1" si="11">$F$16*F88+$F$17*F87+$F$18+H89</f>
        <v>83.540106015160205</v>
      </c>
      <c r="G89" s="30"/>
      <c r="H89" s="12">
        <f t="shared" ca="1" si="9"/>
        <v>-0.38973424408060825</v>
      </c>
    </row>
    <row r="90" spans="2:8" ht="15.55" customHeight="1" x14ac:dyDescent="0.65">
      <c r="B90" s="10">
        <v>68</v>
      </c>
      <c r="C90" s="11">
        <f t="shared" ca="1" si="7"/>
        <v>4.5928986027255814</v>
      </c>
      <c r="D90" s="11">
        <f t="shared" ca="1" si="10"/>
        <v>67.342244067009389</v>
      </c>
      <c r="E90" s="11">
        <f t="shared" ca="1" si="8"/>
        <v>1095034.9656086573</v>
      </c>
      <c r="F90" s="11">
        <f t="shared" ca="1" si="11"/>
        <v>83.213833750486344</v>
      </c>
      <c r="G90" s="30"/>
      <c r="H90" s="12">
        <f t="shared" ca="1" si="9"/>
        <v>0.27181736357229641</v>
      </c>
    </row>
    <row r="91" spans="2:8" ht="15.55" customHeight="1" x14ac:dyDescent="0.65">
      <c r="B91" s="10">
        <v>69</v>
      </c>
      <c r="C91" s="11">
        <f t="shared" ca="1" si="7"/>
        <v>5.9752305766008593</v>
      </c>
      <c r="D91" s="11">
        <f t="shared" ca="1" si="10"/>
        <v>69.643155761429782</v>
      </c>
      <c r="E91" s="11">
        <f t="shared" ca="1" si="8"/>
        <v>1314044.2596420832</v>
      </c>
      <c r="F91" s="11">
        <f t="shared" ca="1" si="11"/>
        <v>84.385699346548648</v>
      </c>
      <c r="G91" s="30"/>
      <c r="H91" s="12">
        <f t="shared" ca="1" si="9"/>
        <v>1.3009116944203947</v>
      </c>
    </row>
    <row r="92" spans="2:8" ht="15.55" customHeight="1" x14ac:dyDescent="0.65">
      <c r="B92" s="10">
        <v>70</v>
      </c>
      <c r="C92" s="11">
        <f t="shared" ca="1" si="7"/>
        <v>5.5831449002890725</v>
      </c>
      <c r="D92" s="11">
        <f t="shared" ca="1" si="10"/>
        <v>70.446116200438169</v>
      </c>
      <c r="E92" s="11">
        <f t="shared" ca="1" si="8"/>
        <v>1576853.914530939</v>
      </c>
      <c r="F92" s="11">
        <f t="shared" ca="1" si="11"/>
        <v>85.411200484508228</v>
      </c>
      <c r="G92" s="30"/>
      <c r="H92" s="12">
        <f t="shared" ca="1" si="9"/>
        <v>-0.19703956099161549</v>
      </c>
    </row>
    <row r="93" spans="2:8" ht="15.55" customHeight="1" x14ac:dyDescent="0.65">
      <c r="B93" s="10">
        <v>71</v>
      </c>
      <c r="C93" s="11">
        <f t="shared" ca="1" si="7"/>
        <v>7.7407635403914066</v>
      </c>
      <c r="D93" s="11">
        <f t="shared" ca="1" si="10"/>
        <v>73.720363820598322</v>
      </c>
      <c r="E93" s="11">
        <f t="shared" ca="1" si="8"/>
        <v>1892227.9716847469</v>
      </c>
      <c r="F93" s="11">
        <f t="shared" ca="1" si="11"/>
        <v>88.764542135366497</v>
      </c>
      <c r="G93" s="30"/>
      <c r="H93" s="12">
        <f t="shared" ca="1" si="9"/>
        <v>2.274247620160148</v>
      </c>
    </row>
    <row r="94" spans="2:8" ht="15.55" customHeight="1" x14ac:dyDescent="0.65">
      <c r="B94" s="10">
        <v>72</v>
      </c>
      <c r="C94" s="11">
        <f t="shared" ca="1" si="7"/>
        <v>5.3926279023576287</v>
      </c>
      <c r="D94" s="11">
        <f t="shared" ca="1" si="10"/>
        <v>72.920380890642832</v>
      </c>
      <c r="E94" s="11">
        <f t="shared" ca="1" si="8"/>
        <v>2270672.7660387661</v>
      </c>
      <c r="F94" s="11">
        <f t="shared" ca="1" si="11"/>
        <v>90.128454686338372</v>
      </c>
      <c r="G94" s="30"/>
      <c r="H94" s="12">
        <f t="shared" ca="1" si="9"/>
        <v>-1.7999829299554964</v>
      </c>
    </row>
    <row r="95" spans="2:8" ht="15.55" customHeight="1" x14ac:dyDescent="0.65">
      <c r="B95" s="10">
        <v>73</v>
      </c>
      <c r="C95" s="11">
        <f t="shared" ca="1" si="7"/>
        <v>7.6126162372500428</v>
      </c>
      <c r="D95" s="11">
        <f t="shared" ca="1" si="10"/>
        <v>76.218894806006773</v>
      </c>
      <c r="E95" s="11">
        <f t="shared" ca="1" si="8"/>
        <v>2724810.6177604347</v>
      </c>
      <c r="F95" s="11">
        <f t="shared" ca="1" si="11"/>
        <v>93.766844476223312</v>
      </c>
      <c r="G95" s="30"/>
      <c r="H95" s="12">
        <f t="shared" ca="1" si="9"/>
        <v>2.2985139153639405</v>
      </c>
    </row>
    <row r="96" spans="2:8" ht="15.55" customHeight="1" x14ac:dyDescent="0.65">
      <c r="B96" s="10">
        <v>74</v>
      </c>
      <c r="C96" s="11">
        <f t="shared" ca="1" si="7"/>
        <v>9.5408754018302986</v>
      </c>
      <c r="D96" s="11">
        <f t="shared" ca="1" si="10"/>
        <v>79.669677218037037</v>
      </c>
      <c r="E96" s="11">
        <f t="shared" ca="1" si="8"/>
        <v>3269776.1920949337</v>
      </c>
      <c r="F96" s="11">
        <f t="shared" ca="1" si="11"/>
        <v>99.590893152286611</v>
      </c>
      <c r="G96" s="30"/>
      <c r="H96" s="12">
        <f t="shared" ca="1" si="9"/>
        <v>2.4507824120302653</v>
      </c>
    </row>
    <row r="97" spans="2:8" ht="15.55" customHeight="1" x14ac:dyDescent="0.65">
      <c r="B97" s="10">
        <v>75</v>
      </c>
      <c r="C97" s="11">
        <f t="shared" ca="1" si="7"/>
        <v>7.9372381362974327</v>
      </c>
      <c r="D97" s="11">
        <f t="shared" ca="1" si="10"/>
        <v>79.974215032870234</v>
      </c>
      <c r="E97" s="11">
        <f t="shared" ca="1" si="8"/>
        <v>3923731.7350517353</v>
      </c>
      <c r="F97" s="11">
        <f t="shared" ca="1" si="11"/>
        <v>104.19940633081453</v>
      </c>
      <c r="G97" s="30"/>
      <c r="H97" s="12">
        <f t="shared" ca="1" si="9"/>
        <v>-0.69546218516680547</v>
      </c>
    </row>
    <row r="98" spans="2:8" ht="15.55" customHeight="1" x14ac:dyDescent="0.65">
      <c r="B98" s="10">
        <v>76</v>
      </c>
      <c r="C98" s="11">
        <f t="shared" ca="1" si="7"/>
        <v>5.8186354783185257</v>
      </c>
      <c r="D98" s="11">
        <f t="shared" ca="1" si="10"/>
        <v>79.443060002150816</v>
      </c>
      <c r="E98" s="11">
        <f t="shared" ca="1" si="8"/>
        <v>4708477.5509070512</v>
      </c>
      <c r="F98" s="11">
        <f t="shared" ca="1" si="11"/>
        <v>106.82000422924735</v>
      </c>
      <c r="G98" s="30"/>
      <c r="H98" s="12">
        <f t="shared" ca="1" si="9"/>
        <v>-1.5311550307194211</v>
      </c>
    </row>
    <row r="99" spans="2:8" ht="15.55" customHeight="1" x14ac:dyDescent="0.65">
      <c r="B99" s="10">
        <v>77</v>
      </c>
      <c r="C99" s="11">
        <f t="shared" ca="1" si="7"/>
        <v>4.2434912380998115</v>
      </c>
      <c r="D99" s="11">
        <f t="shared" ca="1" si="10"/>
        <v>79.031642857595813</v>
      </c>
      <c r="E99" s="11">
        <f t="shared" ca="1" si="8"/>
        <v>5650172.6496713171</v>
      </c>
      <c r="F99" s="11">
        <f t="shared" ca="1" si="11"/>
        <v>107.72513112997372</v>
      </c>
      <c r="G99" s="30"/>
      <c r="H99" s="12">
        <f t="shared" ca="1" si="9"/>
        <v>-1.4114171445550092</v>
      </c>
    </row>
    <row r="100" spans="2:8" ht="15.55" customHeight="1" x14ac:dyDescent="0.65">
      <c r="B100" s="10">
        <v>78</v>
      </c>
      <c r="C100" s="11">
        <f t="shared" ca="1" si="7"/>
        <v>2.3651209220499028</v>
      </c>
      <c r="D100" s="11">
        <f t="shared" ca="1" si="10"/>
        <v>78.001970789165867</v>
      </c>
      <c r="E100" s="11">
        <f t="shared" ca="1" si="8"/>
        <v>6780206.1499335114</v>
      </c>
      <c r="F100" s="11">
        <f t="shared" ca="1" si="11"/>
        <v>106.44187322990501</v>
      </c>
      <c r="G100" s="30"/>
      <c r="H100" s="12">
        <f t="shared" ca="1" si="9"/>
        <v>-2.0296720684299472</v>
      </c>
    </row>
    <row r="101" spans="2:8" ht="15.55" customHeight="1" x14ac:dyDescent="0.65">
      <c r="B101" s="10">
        <v>79</v>
      </c>
      <c r="C101" s="11">
        <f t="shared" ca="1" si="7"/>
        <v>2.0222739648987273</v>
      </c>
      <c r="D101" s="11">
        <f t="shared" ca="1" si="10"/>
        <v>78.132148016424679</v>
      </c>
      <c r="E101" s="11">
        <f t="shared" ca="1" si="8"/>
        <v>8136247.5100974403</v>
      </c>
      <c r="F101" s="11">
        <f t="shared" ca="1" si="11"/>
        <v>104.33986703580223</v>
      </c>
      <c r="G101" s="30"/>
      <c r="H101" s="12">
        <f t="shared" ca="1" si="9"/>
        <v>-0.86982277274119457</v>
      </c>
    </row>
    <row r="102" spans="2:8" ht="15.55" customHeight="1" x14ac:dyDescent="0.65">
      <c r="B102" s="10">
        <v>80</v>
      </c>
      <c r="C102" s="11">
        <f t="shared" ca="1" si="7"/>
        <v>2.2872165067434675</v>
      </c>
      <c r="D102" s="11">
        <f t="shared" ca="1" si="10"/>
        <v>78.80154535124916</v>
      </c>
      <c r="E102" s="11">
        <f t="shared" ca="1" si="8"/>
        <v>9763497.6815142632</v>
      </c>
      <c r="F102" s="11">
        <f t="shared" ca="1" si="11"/>
        <v>102.05304006363512</v>
      </c>
      <c r="G102" s="30"/>
      <c r="H102" s="12">
        <f t="shared" ca="1" si="9"/>
        <v>-0.3306026651755144</v>
      </c>
    </row>
    <row r="103" spans="2:8" ht="15.55" customHeight="1" x14ac:dyDescent="0.65">
      <c r="B103" s="10">
        <v>81</v>
      </c>
      <c r="C103" s="11">
        <f t="shared" ca="1" si="7"/>
        <v>1.9018625180951543</v>
      </c>
      <c r="D103" s="11">
        <f t="shared" ca="1" si="10"/>
        <v>78.873634663949545</v>
      </c>
      <c r="E103" s="11">
        <f t="shared" ca="1" si="8"/>
        <v>11716197.289906427</v>
      </c>
      <c r="F103" s="11">
        <f t="shared" ca="1" si="11"/>
        <v>99.023586431027084</v>
      </c>
      <c r="G103" s="30"/>
      <c r="H103" s="12">
        <f t="shared" ca="1" si="9"/>
        <v>-0.92791068729962023</v>
      </c>
    </row>
    <row r="104" spans="2:8" ht="15.55" customHeight="1" x14ac:dyDescent="0.65">
      <c r="B104" s="10">
        <v>82</v>
      </c>
      <c r="C104" s="11">
        <f t="shared" ca="1" si="7"/>
        <v>3.9756834811538009</v>
      </c>
      <c r="D104" s="11">
        <f t="shared" ca="1" si="10"/>
        <v>81.327828130627225</v>
      </c>
      <c r="E104" s="11">
        <f t="shared" ca="1" si="8"/>
        <v>14059439.202081179</v>
      </c>
      <c r="F104" s="11">
        <f t="shared" ca="1" si="11"/>
        <v>97.730741227721154</v>
      </c>
      <c r="G104" s="30"/>
      <c r="H104" s="12">
        <f t="shared" ca="1" si="9"/>
        <v>1.4541934666776775</v>
      </c>
    </row>
    <row r="105" spans="2:8" ht="15.55" customHeight="1" x14ac:dyDescent="0.65">
      <c r="B105" s="10">
        <v>83</v>
      </c>
      <c r="C105" s="11">
        <f t="shared" ca="1" si="7"/>
        <v>2.6455047067419128</v>
      </c>
      <c r="D105" s="11">
        <f t="shared" ca="1" si="10"/>
        <v>80.792786052446104</v>
      </c>
      <c r="E105" s="11">
        <f t="shared" ca="1" si="8"/>
        <v>16871326.507455338</v>
      </c>
      <c r="F105" s="11">
        <f t="shared" ca="1" si="11"/>
        <v>95.041902602254396</v>
      </c>
      <c r="G105" s="30"/>
      <c r="H105" s="12">
        <f t="shared" ca="1" si="9"/>
        <v>-1.535042078181128</v>
      </c>
    </row>
    <row r="106" spans="2:8" ht="15.55" customHeight="1" x14ac:dyDescent="0.65">
      <c r="B106" s="10">
        <v>84</v>
      </c>
      <c r="C106" s="11">
        <f t="shared" ca="1" si="7"/>
        <v>1.7983201980953329</v>
      </c>
      <c r="D106" s="11">
        <f t="shared" ca="1" si="10"/>
        <v>80.474702485147901</v>
      </c>
      <c r="E106" s="11">
        <f t="shared" ca="1" si="8"/>
        <v>20245591.490862839</v>
      </c>
      <c r="F106" s="11">
        <f t="shared" ca="1" si="11"/>
        <v>91.326556859758895</v>
      </c>
      <c r="G106" s="30"/>
      <c r="H106" s="12">
        <f t="shared" ca="1" si="9"/>
        <v>-1.3180835672981974</v>
      </c>
    </row>
    <row r="107" spans="2:8" ht="15.55" customHeight="1" x14ac:dyDescent="0.65">
      <c r="B107" s="10">
        <v>85</v>
      </c>
      <c r="C107" s="11">
        <f t="shared" ca="1" si="7"/>
        <v>2.3792907393269149</v>
      </c>
      <c r="D107" s="11">
        <f t="shared" ca="1" si="10"/>
        <v>81.415337065998543</v>
      </c>
      <c r="E107" s="11">
        <f t="shared" ca="1" si="8"/>
        <v>24294710.729669988</v>
      </c>
      <c r="F107" s="11">
        <f t="shared" ca="1" si="11"/>
        <v>87.972961246341043</v>
      </c>
      <c r="G107" s="30"/>
      <c r="H107" s="12">
        <f t="shared" ca="1" si="9"/>
        <v>-5.9365419149351971E-2</v>
      </c>
    </row>
    <row r="108" spans="2:8" ht="15.55" customHeight="1" x14ac:dyDescent="0.65">
      <c r="B108" s="10">
        <v>86</v>
      </c>
      <c r="C108" s="11">
        <f t="shared" ca="1" si="7"/>
        <v>1.5705275185630103</v>
      </c>
      <c r="D108" s="11">
        <f t="shared" ca="1" si="10"/>
        <v>81.082431993100016</v>
      </c>
      <c r="E108" s="11">
        <f t="shared" ca="1" si="8"/>
        <v>29153652.542698912</v>
      </c>
      <c r="F108" s="11">
        <f t="shared" ca="1" si="11"/>
        <v>83.708554552768859</v>
      </c>
      <c r="G108" s="30"/>
      <c r="H108" s="12">
        <f t="shared" ca="1" si="9"/>
        <v>-1.3329050728985214</v>
      </c>
    </row>
    <row r="109" spans="2:8" ht="15.55" customHeight="1" x14ac:dyDescent="0.65">
      <c r="B109" s="10">
        <v>87</v>
      </c>
      <c r="C109" s="11">
        <f t="shared" ca="1" si="7"/>
        <v>0.73134288212589116</v>
      </c>
      <c r="D109" s="11">
        <f t="shared" ca="1" si="10"/>
        <v>80.557352860375502</v>
      </c>
      <c r="E109" s="11">
        <f t="shared" ca="1" si="8"/>
        <v>34984382.526159562</v>
      </c>
      <c r="F109" s="11">
        <f t="shared" ca="1" si="11"/>
        <v>78.465779783365974</v>
      </c>
      <c r="G109" s="30"/>
      <c r="H109" s="12">
        <f t="shared" ca="1" si="9"/>
        <v>-1.5250791327245175</v>
      </c>
    </row>
    <row r="110" spans="2:8" ht="15.55" customHeight="1" x14ac:dyDescent="0.65">
      <c r="B110" s="10">
        <v>88</v>
      </c>
      <c r="C110" s="11">
        <f t="shared" ca="1" si="7"/>
        <v>1.0654445226608145</v>
      </c>
      <c r="D110" s="11">
        <f t="shared" ca="1" si="10"/>
        <v>81.037723077335599</v>
      </c>
      <c r="E110" s="11">
        <f t="shared" ca="1" si="8"/>
        <v>41981259.511761688</v>
      </c>
      <c r="F110" s="11">
        <f t="shared" ca="1" si="11"/>
        <v>73.390567162335785</v>
      </c>
      <c r="G110" s="30"/>
      <c r="H110" s="12">
        <f t="shared" ca="1" si="9"/>
        <v>-0.51962978303989849</v>
      </c>
    </row>
    <row r="111" spans="2:8" ht="15.55" customHeight="1" x14ac:dyDescent="0.65">
      <c r="B111" s="10">
        <v>89</v>
      </c>
      <c r="C111" s="11">
        <f t="shared" ca="1" si="7"/>
        <v>0.8560233162547175</v>
      </c>
      <c r="D111" s="11">
        <f t="shared" ca="1" si="10"/>
        <v>81.041390775461664</v>
      </c>
      <c r="E111" s="11">
        <f t="shared" ca="1" si="8"/>
        <v>50377511.417781718</v>
      </c>
      <c r="F111" s="11">
        <f t="shared" ca="1" si="11"/>
        <v>68.041885703701013</v>
      </c>
      <c r="G111" s="30"/>
      <c r="H111" s="12">
        <f t="shared" ca="1" si="9"/>
        <v>-0.99633230187393407</v>
      </c>
    </row>
    <row r="112" spans="2:8" ht="15.55" customHeight="1" x14ac:dyDescent="0.65">
      <c r="B112" s="10">
        <v>90</v>
      </c>
      <c r="C112" s="11">
        <f t="shared" ca="1" si="7"/>
        <v>-0.14422349683351476</v>
      </c>
      <c r="D112" s="11">
        <f t="shared" ca="1" si="10"/>
        <v>80.212348625624372</v>
      </c>
      <c r="E112" s="11">
        <f t="shared" ca="1" si="8"/>
        <v>60453012.872295909</v>
      </c>
      <c r="F112" s="11">
        <f t="shared" ca="1" si="11"/>
        <v>61.665124569469057</v>
      </c>
      <c r="G112" s="30"/>
      <c r="H112" s="12">
        <f t="shared" ca="1" si="9"/>
        <v>-1.8290421498372889</v>
      </c>
    </row>
    <row r="113" spans="2:8" ht="15.55" customHeight="1" x14ac:dyDescent="0.65">
      <c r="B113" s="10">
        <v>91</v>
      </c>
      <c r="C113" s="11">
        <f t="shared" ca="1" si="7"/>
        <v>-1.4125042360540196</v>
      </c>
      <c r="D113" s="11">
        <f t="shared" ca="1" si="10"/>
        <v>78.915223187037171</v>
      </c>
      <c r="E113" s="11">
        <f t="shared" ca="1" si="8"/>
        <v>72543614.149629638</v>
      </c>
      <c r="F113" s="11">
        <f t="shared" ca="1" si="11"/>
        <v>53.948495253036079</v>
      </c>
      <c r="G113" s="30"/>
      <c r="H113" s="12">
        <f t="shared" ca="1" si="9"/>
        <v>-2.2971254385872077</v>
      </c>
    </row>
    <row r="114" spans="2:8" ht="15.55" customHeight="1" x14ac:dyDescent="0.65">
      <c r="B114" s="10">
        <v>92</v>
      </c>
      <c r="C114" s="11">
        <f t="shared" ca="1" si="7"/>
        <v>-0.72161733476498957</v>
      </c>
      <c r="D114" s="11">
        <f t="shared" ca="1" si="10"/>
        <v>79.323609241115392</v>
      </c>
      <c r="E114" s="11">
        <f t="shared" ca="1" si="8"/>
        <v>87052337.387941614</v>
      </c>
      <c r="F114" s="11">
        <f t="shared" ca="1" si="11"/>
        <v>46.795263676629929</v>
      </c>
      <c r="G114" s="30"/>
      <c r="H114" s="12">
        <f t="shared" ca="1" si="9"/>
        <v>-0.59161394592177385</v>
      </c>
    </row>
    <row r="115" spans="2:8" ht="15.55" customHeight="1" x14ac:dyDescent="0.65">
      <c r="B115" s="10">
        <v>93</v>
      </c>
      <c r="C115" s="11">
        <f t="shared" ca="1" si="7"/>
        <v>-0.14424299691750164</v>
      </c>
      <c r="D115" s="11">
        <f t="shared" ca="1" si="10"/>
        <v>79.756660112009882</v>
      </c>
      <c r="E115" s="11">
        <f t="shared" ca="1" si="8"/>
        <v>104462805.29858081</v>
      </c>
      <c r="F115" s="11">
        <f t="shared" ca="1" si="11"/>
        <v>40.250921176228516</v>
      </c>
      <c r="G115" s="30"/>
      <c r="H115" s="12">
        <f t="shared" ca="1" si="9"/>
        <v>-0.56694912910550999</v>
      </c>
    </row>
    <row r="116" spans="2:8" ht="15.55" customHeight="1" x14ac:dyDescent="0.65">
      <c r="B116" s="10">
        <v>94</v>
      </c>
      <c r="C116" s="11">
        <f t="shared" ca="1" si="7"/>
        <v>-0.58740613090812621</v>
      </c>
      <c r="D116" s="11">
        <f t="shared" ca="1" si="10"/>
        <v>79.284648378635751</v>
      </c>
      <c r="E116" s="11">
        <f t="shared" ca="1" si="8"/>
        <v>125355365.88628523</v>
      </c>
      <c r="F116" s="11">
        <f t="shared" ca="1" si="11"/>
        <v>33.421048555726813</v>
      </c>
      <c r="G116" s="30"/>
      <c r="H116" s="12">
        <f t="shared" ca="1" si="9"/>
        <v>-1.4720117333741249</v>
      </c>
    </row>
    <row r="117" spans="2:8" ht="15.55" customHeight="1" x14ac:dyDescent="0.65">
      <c r="B117" s="10">
        <v>95</v>
      </c>
      <c r="C117" s="11">
        <f t="shared" ca="1" si="7"/>
        <v>0.44583127459099292</v>
      </c>
      <c r="D117" s="11">
        <f t="shared" ca="1" si="10"/>
        <v>80.200404557953249</v>
      </c>
      <c r="E117" s="11">
        <f t="shared" ca="1" si="8"/>
        <v>150426439.97929844</v>
      </c>
      <c r="F117" s="11">
        <f t="shared" ca="1" si="11"/>
        <v>27.787410164830487</v>
      </c>
      <c r="G117" s="30"/>
      <c r="H117" s="12">
        <f t="shared" ca="1" si="9"/>
        <v>-8.4243820682505993E-2</v>
      </c>
    </row>
    <row r="118" spans="2:8" ht="15.55" customHeight="1" x14ac:dyDescent="0.65">
      <c r="B118" s="10">
        <v>96</v>
      </c>
      <c r="C118" s="11">
        <f t="shared" ca="1" si="7"/>
        <v>2.1595012960826754</v>
      </c>
      <c r="D118" s="11">
        <f t="shared" ca="1" si="10"/>
        <v>82.003240834363126</v>
      </c>
      <c r="E118" s="11">
        <f t="shared" ca="1" si="8"/>
        <v>180511729.77799439</v>
      </c>
      <c r="F118" s="11">
        <f t="shared" ca="1" si="11"/>
        <v>24.185761403876398</v>
      </c>
      <c r="G118" s="30"/>
      <c r="H118" s="12">
        <f t="shared" ca="1" si="9"/>
        <v>0.80283627640988087</v>
      </c>
    </row>
    <row r="119" spans="2:8" ht="15.55" customHeight="1" x14ac:dyDescent="0.65">
      <c r="B119" s="10">
        <v>97</v>
      </c>
      <c r="C119" s="11">
        <f t="shared" ca="1" si="7"/>
        <v>3.8416266485725745</v>
      </c>
      <c r="D119" s="11">
        <f t="shared" ca="1" si="10"/>
        <v>84.117266446069564</v>
      </c>
      <c r="E119" s="11">
        <f t="shared" ca="1" si="8"/>
        <v>216614077.84761888</v>
      </c>
      <c r="F119" s="11">
        <f t="shared" ca="1" si="11"/>
        <v>22.780429029075844</v>
      </c>
      <c r="G119" s="30"/>
      <c r="H119" s="12">
        <f t="shared" ca="1" si="9"/>
        <v>1.1140256117064342</v>
      </c>
    </row>
    <row r="120" spans="2:8" ht="15.55" customHeight="1" x14ac:dyDescent="0.65">
      <c r="B120" s="10">
        <v>98</v>
      </c>
      <c r="C120" s="11">
        <f t="shared" ca="1" si="7"/>
        <v>4.5753678194411789</v>
      </c>
      <c r="D120" s="11">
        <f t="shared" ca="1" si="10"/>
        <v>85.61933294665269</v>
      </c>
      <c r="E120" s="11">
        <f t="shared" ca="1" si="8"/>
        <v>259936894.91920912</v>
      </c>
      <c r="F120" s="11">
        <f t="shared" ca="1" si="11"/>
        <v>22.775838778299697</v>
      </c>
      <c r="G120" s="30"/>
      <c r="H120" s="12">
        <f t="shared" ca="1" si="9"/>
        <v>0.50206650058311941</v>
      </c>
    </row>
    <row r="121" spans="2:8" ht="15.55" customHeight="1" x14ac:dyDescent="0.65">
      <c r="B121" s="10">
        <v>99</v>
      </c>
      <c r="C121" s="11">
        <f t="shared" ca="1" si="7"/>
        <v>5.687955342230671</v>
      </c>
      <c r="D121" s="11">
        <f t="shared" ca="1" si="10"/>
        <v>87.646994033330415</v>
      </c>
      <c r="E121" s="11">
        <f t="shared" ca="1" si="8"/>
        <v>311924275.93071204</v>
      </c>
      <c r="F121" s="11">
        <f t="shared" ca="1" si="11"/>
        <v>24.571564348988137</v>
      </c>
      <c r="G121" s="30"/>
      <c r="H121" s="12">
        <f t="shared" ca="1" si="9"/>
        <v>1.0276610866777287</v>
      </c>
    </row>
    <row r="122" spans="2:8" ht="15.55" customHeight="1" x14ac:dyDescent="0.65">
      <c r="B122" s="10">
        <v>100</v>
      </c>
      <c r="C122" s="11">
        <f t="shared" ca="1" si="7"/>
        <v>5.3479900606538324</v>
      </c>
      <c r="D122" s="11">
        <f t="shared" ca="1" si="10"/>
        <v>88.444619820199705</v>
      </c>
      <c r="E122" s="11">
        <f t="shared" ca="1" si="8"/>
        <v>374309131.91448021</v>
      </c>
      <c r="F122" s="11">
        <f t="shared" ca="1" si="11"/>
        <v>26.75758476169403</v>
      </c>
      <c r="G122" s="30"/>
      <c r="H122" s="12">
        <f t="shared" ca="1" si="9"/>
        <v>-0.20237421313070475</v>
      </c>
    </row>
    <row r="123" spans="2:8" ht="15.55" customHeight="1" x14ac:dyDescent="0.65">
      <c r="B123" s="10">
        <v>101</v>
      </c>
      <c r="C123" s="11">
        <f t="shared" ca="1" si="7"/>
        <v>4.8970002278677596</v>
      </c>
      <c r="D123" s="11">
        <f t="shared" ca="1" si="10"/>
        <v>89.063227999544395</v>
      </c>
      <c r="E123" s="11">
        <f t="shared" ca="1" si="8"/>
        <v>449170958.91598439</v>
      </c>
      <c r="F123" s="11">
        <f t="shared" ca="1" si="11"/>
        <v>29.097895668984144</v>
      </c>
      <c r="G123" s="30"/>
      <c r="H123" s="12">
        <f t="shared" ca="1" si="9"/>
        <v>-0.38139182065530614</v>
      </c>
    </row>
    <row r="124" spans="2:8" ht="15.55" customHeight="1" x14ac:dyDescent="0.65">
      <c r="B124" s="10">
        <v>102</v>
      </c>
      <c r="C124" s="11">
        <f t="shared" ca="1" si="7"/>
        <v>4.6198504482248381</v>
      </c>
      <c r="D124" s="11">
        <f t="shared" ca="1" si="10"/>
        <v>89.765478265475025</v>
      </c>
      <c r="E124" s="11">
        <f t="shared" ca="1" si="8"/>
        <v>539005151.40143144</v>
      </c>
      <c r="F124" s="11">
        <f t="shared" ca="1" si="11"/>
        <v>31.638849903858933</v>
      </c>
      <c r="G124" s="30"/>
      <c r="H124" s="12">
        <f t="shared" ca="1" si="9"/>
        <v>-0.29774973406937044</v>
      </c>
    </row>
    <row r="125" spans="2:8" ht="15.55" customHeight="1" x14ac:dyDescent="0.65">
      <c r="B125" s="10">
        <v>103</v>
      </c>
      <c r="C125" s="11">
        <f t="shared" ca="1" si="7"/>
        <v>3.8573343577648047</v>
      </c>
      <c r="D125" s="11">
        <f t="shared" ca="1" si="10"/>
        <v>89.926932264659953</v>
      </c>
      <c r="E125" s="11">
        <f t="shared" ca="1" si="8"/>
        <v>646806181.84317172</v>
      </c>
      <c r="F125" s="11">
        <f t="shared" ca="1" si="11"/>
        <v>33.796183757741339</v>
      </c>
      <c r="G125" s="30"/>
      <c r="H125" s="12">
        <f t="shared" ca="1" si="9"/>
        <v>-0.83854600081506581</v>
      </c>
    </row>
    <row r="126" spans="2:8" ht="15.55" customHeight="1" x14ac:dyDescent="0.65">
      <c r="B126" s="10">
        <v>104</v>
      </c>
      <c r="C126" s="11">
        <f t="shared" ca="1" si="7"/>
        <v>4.5734367855892719</v>
      </c>
      <c r="D126" s="11">
        <f t="shared" ca="1" si="10"/>
        <v>91.41450156403738</v>
      </c>
      <c r="E126" s="11">
        <f t="shared" ca="1" si="8"/>
        <v>776167419.69937539</v>
      </c>
      <c r="F126" s="11">
        <f t="shared" ca="1" si="11"/>
        <v>36.908965026574336</v>
      </c>
      <c r="G126" s="30"/>
      <c r="H126" s="12">
        <f t="shared" ca="1" si="9"/>
        <v>0.48756929937742716</v>
      </c>
    </row>
    <row r="127" spans="2:8" ht="15.55" customHeight="1" x14ac:dyDescent="0.65">
      <c r="B127" s="10">
        <v>105</v>
      </c>
      <c r="C127" s="11">
        <f t="shared" ca="1" si="7"/>
        <v>5.9005271676321591</v>
      </c>
      <c r="D127" s="11">
        <f t="shared" ca="1" si="10"/>
        <v>93.656279303198119</v>
      </c>
      <c r="E127" s="11">
        <f t="shared" ca="1" si="8"/>
        <v>931400905.88102818</v>
      </c>
      <c r="F127" s="11">
        <f t="shared" ca="1" si="11"/>
        <v>41.614284070107352</v>
      </c>
      <c r="G127" s="30"/>
      <c r="H127" s="12">
        <f t="shared" ca="1" si="9"/>
        <v>1.2417777391607412</v>
      </c>
    </row>
    <row r="128" spans="2:8" ht="15.55" customHeight="1" x14ac:dyDescent="0.65">
      <c r="B128" s="10">
        <v>106</v>
      </c>
      <c r="C128" s="11">
        <f t="shared" ca="1" si="7"/>
        <v>3.8247841211981468</v>
      </c>
      <c r="D128" s="11">
        <f t="shared" ca="1" si="10"/>
        <v>92.760641690290541</v>
      </c>
      <c r="E128" s="11">
        <f t="shared" ca="1" si="8"/>
        <v>1117681086.1615963</v>
      </c>
      <c r="F128" s="11">
        <f t="shared" ca="1" si="11"/>
        <v>44.584343946113734</v>
      </c>
      <c r="G128" s="30"/>
      <c r="H128" s="12">
        <f t="shared" ca="1" si="9"/>
        <v>-1.8956376129075807</v>
      </c>
    </row>
    <row r="129" spans="2:8" ht="15.55" customHeight="1" x14ac:dyDescent="0.65">
      <c r="B129" s="10">
        <v>107</v>
      </c>
      <c r="C129" s="11">
        <f t="shared" ca="1" si="7"/>
        <v>2.2299007471935517</v>
      </c>
      <c r="D129" s="11">
        <f t="shared" ca="1" si="10"/>
        <v>91.930715140525578</v>
      </c>
      <c r="E129" s="11">
        <f t="shared" ca="1" si="8"/>
        <v>1341217302.5639889</v>
      </c>
      <c r="F129" s="11">
        <f t="shared" ca="1" si="11"/>
        <v>46.01132844405344</v>
      </c>
      <c r="G129" s="30"/>
      <c r="H129" s="12">
        <f t="shared" ca="1" si="9"/>
        <v>-1.8299265497649659</v>
      </c>
    </row>
    <row r="130" spans="2:8" ht="15.55" customHeight="1" x14ac:dyDescent="0.65">
      <c r="B130" s="10">
        <v>108</v>
      </c>
      <c r="C130" s="11">
        <f t="shared" ca="1" si="7"/>
        <v>2.861544111310049</v>
      </c>
      <c r="D130" s="11">
        <f t="shared" ca="1" si="10"/>
        <v>93.008338654080788</v>
      </c>
      <c r="E130" s="11">
        <f t="shared" ca="1" si="8"/>
        <v>1609460764.1544104</v>
      </c>
      <c r="F130" s="11">
        <f t="shared" ca="1" si="11"/>
        <v>47.927394566293252</v>
      </c>
      <c r="G130" s="30"/>
      <c r="H130" s="12">
        <f t="shared" ca="1" si="9"/>
        <v>7.7623513555207704E-2</v>
      </c>
    </row>
    <row r="131" spans="2:8" ht="15.55" customHeight="1" x14ac:dyDescent="0.65">
      <c r="B131" s="10">
        <v>109</v>
      </c>
      <c r="C131" s="11">
        <f t="shared" ca="1" si="7"/>
        <v>2.9222541113948344</v>
      </c>
      <c r="D131" s="11">
        <f t="shared" ca="1" si="10"/>
        <v>93.641357476427586</v>
      </c>
      <c r="E131" s="11">
        <f t="shared" ca="1" si="8"/>
        <v>1931352917.6183112</v>
      </c>
      <c r="F131" s="11">
        <f t="shared" ca="1" si="11"/>
        <v>49.824759614215331</v>
      </c>
      <c r="G131" s="30"/>
      <c r="H131" s="12">
        <f t="shared" ca="1" si="9"/>
        <v>-0.36698117765320509</v>
      </c>
    </row>
    <row r="132" spans="2:8" ht="15.55" customHeight="1" x14ac:dyDescent="0.65">
      <c r="B132" s="10">
        <v>110</v>
      </c>
      <c r="C132" s="11">
        <f t="shared" ca="1" si="7"/>
        <v>2.8630757679250713</v>
      </c>
      <c r="D132" s="11">
        <f t="shared" ca="1" si="10"/>
        <v>94.166629955236786</v>
      </c>
      <c r="E132" s="11">
        <f t="shared" ca="1" si="8"/>
        <v>2317623501.6672459</v>
      </c>
      <c r="F132" s="11">
        <f t="shared" ca="1" si="11"/>
        <v>51.578386690491463</v>
      </c>
      <c r="G132" s="30"/>
      <c r="H132" s="12">
        <f t="shared" ca="1" si="9"/>
        <v>-0.47472752119079659</v>
      </c>
    </row>
    <row r="133" spans="2:8" ht="15.55" customHeight="1" x14ac:dyDescent="0.65">
      <c r="B133" s="10">
        <v>111</v>
      </c>
      <c r="C133" s="11">
        <f t="shared" ca="1" si="7"/>
        <v>3.0649782500614728</v>
      </c>
      <c r="D133" s="11">
        <f t="shared" ca="1" si="10"/>
        <v>94.941147590958195</v>
      </c>
      <c r="E133" s="11">
        <f t="shared" ca="1" si="8"/>
        <v>2781148202.7752123</v>
      </c>
      <c r="F133" s="11">
        <f t="shared" ca="1" si="11"/>
        <v>53.432921098719234</v>
      </c>
      <c r="G133" s="30"/>
      <c r="H133" s="12">
        <f t="shared" ca="1" si="9"/>
        <v>-0.22548236427858406</v>
      </c>
    </row>
    <row r="134" spans="2:8" ht="15.55" customHeight="1" x14ac:dyDescent="0.65">
      <c r="B134" s="10">
        <v>112</v>
      </c>
      <c r="C134" s="11">
        <f t="shared" ca="1" si="7"/>
        <v>3.7564399565996034</v>
      </c>
      <c r="D134" s="11">
        <f t="shared" ca="1" si="10"/>
        <v>96.245604947508625</v>
      </c>
      <c r="E134" s="11">
        <f t="shared" ca="1" si="8"/>
        <v>3337377844.6347117</v>
      </c>
      <c r="F134" s="11">
        <f t="shared" ca="1" si="11"/>
        <v>55.890675555769732</v>
      </c>
      <c r="G134" s="30"/>
      <c r="H134" s="12">
        <f t="shared" ca="1" si="9"/>
        <v>0.30445735655042472</v>
      </c>
    </row>
    <row r="135" spans="2:8" ht="15.55" customHeight="1" x14ac:dyDescent="0.65">
      <c r="B135" s="10">
        <v>113</v>
      </c>
      <c r="C135" s="11">
        <f t="shared" ca="1" si="7"/>
        <v>4.7181079127836334</v>
      </c>
      <c r="D135" s="11">
        <f t="shared" ca="1" si="10"/>
        <v>97.958560895012567</v>
      </c>
      <c r="E135" s="11">
        <f t="shared" ca="1" si="8"/>
        <v>4004853415.27461</v>
      </c>
      <c r="F135" s="11">
        <f t="shared" ca="1" si="11"/>
        <v>59.281281303631935</v>
      </c>
      <c r="G135" s="30"/>
      <c r="H135" s="12">
        <f t="shared" ca="1" si="9"/>
        <v>0.71295594750394953</v>
      </c>
    </row>
    <row r="136" spans="2:8" ht="15.55" customHeight="1" x14ac:dyDescent="0.65">
      <c r="B136" s="10">
        <v>114</v>
      </c>
      <c r="C136" s="11">
        <f t="shared" ref="C136:C188" ca="1" si="12">$C$16*C135+$C$18+H136</f>
        <v>4.0769560675009888</v>
      </c>
      <c r="D136" s="11">
        <f t="shared" ca="1" si="10"/>
        <v>98.261030632286648</v>
      </c>
      <c r="E136" s="11">
        <f t="shared" ref="E136:E188" ca="1" si="13">$E$16*E135+$E$18+H136</f>
        <v>4805824098.6320019</v>
      </c>
      <c r="F136" s="11">
        <f t="shared" ca="1" si="11"/>
        <v>62.076389458424288</v>
      </c>
      <c r="G136" s="30"/>
      <c r="H136" s="12">
        <f t="shared" ca="1" si="9"/>
        <v>-0.69753026272591823</v>
      </c>
    </row>
    <row r="137" spans="2:8" ht="15.55" customHeight="1" x14ac:dyDescent="0.65">
      <c r="B137" s="10">
        <v>115</v>
      </c>
      <c r="C137" s="11">
        <f t="shared" ca="1" si="12"/>
        <v>4.5642809768015518</v>
      </c>
      <c r="D137" s="11">
        <f t="shared" ca="1" si="10"/>
        <v>99.563746755087408</v>
      </c>
      <c r="E137" s="11">
        <f t="shared" ca="1" si="13"/>
        <v>5766988919.6611185</v>
      </c>
      <c r="F137" s="11">
        <f t="shared" ca="1" si="11"/>
        <v>65.301890107501848</v>
      </c>
      <c r="G137" s="30"/>
      <c r="H137" s="12">
        <f t="shared" ca="1" si="9"/>
        <v>0.3027161228007596</v>
      </c>
    </row>
    <row r="138" spans="2:8" ht="15.55" customHeight="1" x14ac:dyDescent="0.65">
      <c r="B138" s="10">
        <v>116</v>
      </c>
      <c r="C138" s="11">
        <f t="shared" ca="1" si="12"/>
        <v>3.2910279756234586</v>
      </c>
      <c r="D138" s="11">
        <f t="shared" ca="1" si="10"/>
        <v>99.203349949269622</v>
      </c>
      <c r="E138" s="11">
        <f t="shared" ca="1" si="13"/>
        <v>6920386703.2329454</v>
      </c>
      <c r="F138" s="11">
        <f t="shared" ca="1" si="11"/>
        <v>67.223679991269606</v>
      </c>
      <c r="G138" s="30"/>
      <c r="H138" s="12">
        <f t="shared" ca="1" si="9"/>
        <v>-1.3603968058177824</v>
      </c>
    </row>
    <row r="139" spans="2:8" ht="15.55" customHeight="1" x14ac:dyDescent="0.65">
      <c r="B139" s="10">
        <v>117</v>
      </c>
      <c r="C139" s="11">
        <f t="shared" ca="1" si="12"/>
        <v>3.858137779311027</v>
      </c>
      <c r="D139" s="11">
        <f t="shared" ca="1" si="10"/>
        <v>100.42866534808188</v>
      </c>
      <c r="E139" s="11">
        <f t="shared" ca="1" si="13"/>
        <v>8304464045.1048489</v>
      </c>
      <c r="F139" s="11">
        <f t="shared" ca="1" si="11"/>
        <v>69.525587384397809</v>
      </c>
      <c r="G139" s="30"/>
      <c r="H139" s="12">
        <f t="shared" ca="1" si="9"/>
        <v>0.22531539881226001</v>
      </c>
    </row>
    <row r="140" spans="2:8" ht="15.55" customHeight="1" x14ac:dyDescent="0.65">
      <c r="B140" s="10">
        <v>118</v>
      </c>
      <c r="C140" s="11">
        <f t="shared" ca="1" si="12"/>
        <v>4.925214643834142</v>
      </c>
      <c r="D140" s="11">
        <f t="shared" ca="1" si="10"/>
        <v>102.2673697684672</v>
      </c>
      <c r="E140" s="11">
        <f t="shared" ca="1" si="13"/>
        <v>9965356855.9645233</v>
      </c>
      <c r="F140" s="11">
        <f t="shared" ca="1" si="11"/>
        <v>72.763771658685812</v>
      </c>
      <c r="G140" s="30"/>
      <c r="H140" s="12">
        <f t="shared" ca="1" si="9"/>
        <v>0.83870442038532</v>
      </c>
    </row>
    <row r="141" spans="2:8" ht="15.55" customHeight="1" x14ac:dyDescent="0.65">
      <c r="B141" s="10">
        <v>119</v>
      </c>
      <c r="C141" s="11">
        <f t="shared" ca="1" si="12"/>
        <v>5.2299990192475114</v>
      </c>
      <c r="D141" s="11">
        <f t="shared" ca="1" si="10"/>
        <v>103.5571970726474</v>
      </c>
      <c r="E141" s="11">
        <f t="shared" ca="1" si="13"/>
        <v>11958428228.447254</v>
      </c>
      <c r="F141" s="11">
        <f t="shared" ca="1" si="11"/>
        <v>76.272708935881226</v>
      </c>
      <c r="G141" s="30"/>
      <c r="H141" s="12">
        <f t="shared" ca="1" si="9"/>
        <v>0.28982730418019825</v>
      </c>
    </row>
    <row r="142" spans="2:8" ht="15.55" customHeight="1" x14ac:dyDescent="0.65">
      <c r="B142" s="10">
        <v>120</v>
      </c>
      <c r="C142" s="11">
        <f t="shared" ca="1" si="12"/>
        <v>5.3915991763263929</v>
      </c>
      <c r="D142" s="11">
        <f t="shared" ca="1" si="10"/>
        <v>104.76479703357577</v>
      </c>
      <c r="E142" s="11">
        <f t="shared" ca="1" si="13"/>
        <v>14350113875.344305</v>
      </c>
      <c r="F142" s="11">
        <f t="shared" ca="1" si="11"/>
        <v>79.910714729698611</v>
      </c>
      <c r="G142" s="30"/>
      <c r="H142" s="12">
        <f t="shared" ca="1" si="9"/>
        <v>0.2075999609283829</v>
      </c>
    </row>
    <row r="143" spans="2:8" ht="15.55" customHeight="1" x14ac:dyDescent="0.65">
      <c r="B143" s="10">
        <v>121</v>
      </c>
      <c r="C143" s="11">
        <f t="shared" ca="1" si="12"/>
        <v>5.2293501854532618</v>
      </c>
      <c r="D143" s="11">
        <f t="shared" ca="1" si="10"/>
        <v>105.68086787796793</v>
      </c>
      <c r="E143" s="11">
        <f t="shared" ca="1" si="13"/>
        <v>17220136651.329235</v>
      </c>
      <c r="F143" s="11">
        <f t="shared" ca="1" si="11"/>
        <v>83.338263699167584</v>
      </c>
      <c r="G143" s="30"/>
      <c r="H143" s="12">
        <f t="shared" ca="1" si="9"/>
        <v>-8.3929155607851899E-2</v>
      </c>
    </row>
    <row r="144" spans="2:8" ht="15.55" customHeight="1" x14ac:dyDescent="0.65">
      <c r="B144" s="10">
        <v>122</v>
      </c>
      <c r="C144" s="11">
        <f t="shared" ca="1" si="12"/>
        <v>4.1590270893315235</v>
      </c>
      <c r="D144" s="11">
        <f t="shared" ca="1" si="10"/>
        <v>105.65641481893684</v>
      </c>
      <c r="E144" s="11">
        <f t="shared" ca="1" si="13"/>
        <v>20664163981.570629</v>
      </c>
      <c r="F144" s="11">
        <f t="shared" ca="1" si="11"/>
        <v>85.59949756536156</v>
      </c>
      <c r="G144" s="30"/>
      <c r="H144" s="12">
        <f t="shared" ca="1" si="9"/>
        <v>-1.0244530590310856</v>
      </c>
    </row>
    <row r="145" spans="2:8" ht="15.55" customHeight="1" x14ac:dyDescent="0.65">
      <c r="B145" s="10">
        <v>123</v>
      </c>
      <c r="C145" s="11">
        <f t="shared" ca="1" si="12"/>
        <v>5.4892880331983136</v>
      </c>
      <c r="D145" s="11">
        <f t="shared" ca="1" si="10"/>
        <v>107.81848118066993</v>
      </c>
      <c r="E145" s="11">
        <f t="shared" ca="1" si="13"/>
        <v>24796996780.046822</v>
      </c>
      <c r="F145" s="11">
        <f t="shared" ca="1" si="11"/>
        <v>88.963291769677554</v>
      </c>
      <c r="G145" s="30"/>
      <c r="H145" s="12">
        <f t="shared" ca="1" si="9"/>
        <v>1.162066361733094</v>
      </c>
    </row>
    <row r="146" spans="2:8" ht="15.55" customHeight="1" x14ac:dyDescent="0.65">
      <c r="B146" s="10">
        <v>124</v>
      </c>
      <c r="C146" s="11">
        <f t="shared" ca="1" si="12"/>
        <v>5.1263075799713622</v>
      </c>
      <c r="D146" s="11">
        <f t="shared" ca="1" si="10"/>
        <v>108.55335833408265</v>
      </c>
      <c r="E146" s="11">
        <f t="shared" ca="1" si="13"/>
        <v>29756396136.791065</v>
      </c>
      <c r="F146" s="11">
        <f t="shared" ca="1" si="11"/>
        <v>91.869588731321045</v>
      </c>
      <c r="G146" s="30"/>
      <c r="H146" s="12">
        <f t="shared" ca="1" si="9"/>
        <v>-0.26512284658728869</v>
      </c>
    </row>
    <row r="147" spans="2:8" ht="15.55" customHeight="1" x14ac:dyDescent="0.65">
      <c r="B147" s="10">
        <v>125</v>
      </c>
      <c r="C147" s="11">
        <f t="shared" ca="1" si="12"/>
        <v>4.9426029798695428</v>
      </c>
      <c r="D147" s="11">
        <f t="shared" ca="1" si="10"/>
        <v>109.3949152499751</v>
      </c>
      <c r="E147" s="11">
        <f t="shared" ca="1" si="13"/>
        <v>35707675364.990837</v>
      </c>
      <c r="F147" s="11">
        <f t="shared" ca="1" si="11"/>
        <v>94.437179994995859</v>
      </c>
      <c r="G147" s="30"/>
      <c r="H147" s="12">
        <f t="shared" ca="1" si="9"/>
        <v>-0.15844308410754657</v>
      </c>
    </row>
    <row r="148" spans="2:8" ht="15.55" customHeight="1" x14ac:dyDescent="0.65">
      <c r="B148" s="10">
        <v>126</v>
      </c>
      <c r="C148" s="11">
        <f t="shared" ca="1" si="12"/>
        <v>4.7791610145644263</v>
      </c>
      <c r="D148" s="11">
        <f t="shared" ca="1" si="10"/>
        <v>110.21999388064388</v>
      </c>
      <c r="E148" s="11">
        <f t="shared" ca="1" si="13"/>
        <v>42849210438.814087</v>
      </c>
      <c r="F148" s="11">
        <f t="shared" ca="1" si="11"/>
        <v>96.654394875658753</v>
      </c>
      <c r="G148" s="30"/>
      <c r="H148" s="12">
        <f t="shared" ca="1" si="9"/>
        <v>-0.17492136933120866</v>
      </c>
    </row>
    <row r="149" spans="2:8" ht="15.55" customHeight="1" x14ac:dyDescent="0.65">
      <c r="B149" s="10">
        <v>127</v>
      </c>
      <c r="C149" s="11">
        <f t="shared" ca="1" si="12"/>
        <v>4.2929240451079638</v>
      </c>
      <c r="D149" s="11">
        <f t="shared" ca="1" si="10"/>
        <v>110.6895891141003</v>
      </c>
      <c r="E149" s="11">
        <f t="shared" ca="1" si="13"/>
        <v>51419052527.046501</v>
      </c>
      <c r="F149" s="11">
        <f t="shared" ca="1" si="11"/>
        <v>98.175111701761793</v>
      </c>
      <c r="G149" s="30"/>
      <c r="H149" s="12">
        <f t="shared" ca="1" si="9"/>
        <v>-0.53040476654357682</v>
      </c>
    </row>
    <row r="150" spans="2:8" ht="15.55" customHeight="1" x14ac:dyDescent="0.65">
      <c r="B150" s="10">
        <v>128</v>
      </c>
      <c r="C150" s="11">
        <f t="shared" ca="1" si="12"/>
        <v>4.0066043708871897</v>
      </c>
      <c r="D150" s="11">
        <f t="shared" ca="1" si="10"/>
        <v>111.26185424890112</v>
      </c>
      <c r="E150" s="11">
        <f t="shared" ca="1" si="13"/>
        <v>61702863033.028069</v>
      </c>
      <c r="F150" s="11">
        <f t="shared" ca="1" si="11"/>
        <v>99.149478031298756</v>
      </c>
      <c r="G150" s="30"/>
      <c r="H150" s="12">
        <f t="shared" ca="1" si="9"/>
        <v>-0.42773486519918147</v>
      </c>
    </row>
    <row r="151" spans="2:8" ht="15.55" customHeight="1" x14ac:dyDescent="0.65">
      <c r="B151" s="10">
        <v>129</v>
      </c>
      <c r="C151" s="11">
        <f t="shared" ca="1" si="12"/>
        <v>3.5734076846183283</v>
      </c>
      <c r="D151" s="11">
        <f t="shared" ca="1" si="10"/>
        <v>111.62997843680969</v>
      </c>
      <c r="E151" s="11">
        <f t="shared" ca="1" si="13"/>
        <v>74043435640.001801</v>
      </c>
      <c r="F151" s="11">
        <f t="shared" ca="1" si="11"/>
        <v>99.412780798772971</v>
      </c>
      <c r="G151" s="30"/>
      <c r="H151" s="12">
        <f t="shared" ref="H151:H214" ca="1" si="14">NORMINV(RAND(),$I$17,$I$18)</f>
        <v>-0.63187581209142385</v>
      </c>
    </row>
    <row r="152" spans="2:8" ht="15.55" customHeight="1" x14ac:dyDescent="0.65">
      <c r="B152" s="10">
        <v>130</v>
      </c>
      <c r="C152" s="11">
        <f t="shared" ca="1" si="12"/>
        <v>4.7362323240849715</v>
      </c>
      <c r="D152" s="11">
        <f t="shared" ref="D152:D215" ca="1" si="15">$D$16*D151+$D$18+H152</f>
        <v>113.50748461320001</v>
      </c>
      <c r="E152" s="11">
        <f t="shared" ca="1" si="13"/>
        <v>88852122769.879654</v>
      </c>
      <c r="F152" s="11">
        <f t="shared" ca="1" si="11"/>
        <v>100.53576468557709</v>
      </c>
      <c r="G152" s="30"/>
      <c r="H152" s="12">
        <f t="shared" ca="1" si="14"/>
        <v>0.8775061763903087</v>
      </c>
    </row>
    <row r="153" spans="2:8" ht="15.55" customHeight="1" x14ac:dyDescent="0.65">
      <c r="B153" s="10">
        <v>131</v>
      </c>
      <c r="C153" s="11">
        <f t="shared" ca="1" si="12"/>
        <v>4.1050647331267118</v>
      </c>
      <c r="D153" s="11">
        <f t="shared" ca="1" si="15"/>
        <v>113.82356348705873</v>
      </c>
      <c r="E153" s="11">
        <f t="shared" ca="1" si="13"/>
        <v>106622547324.17166</v>
      </c>
      <c r="F153" s="11">
        <f t="shared" ref="F153:F216" ca="1" si="16">$F$16*F152+$F$17*F151+$F$18+H153</f>
        <v>100.8684012495718</v>
      </c>
      <c r="G153" s="30"/>
      <c r="H153" s="12">
        <f t="shared" ca="1" si="14"/>
        <v>-0.68392112614126632</v>
      </c>
    </row>
    <row r="154" spans="2:8" ht="15.55" customHeight="1" x14ac:dyDescent="0.65">
      <c r="B154" s="10">
        <v>132</v>
      </c>
      <c r="C154" s="11">
        <f t="shared" ca="1" si="12"/>
        <v>3.0651057440625391</v>
      </c>
      <c r="D154" s="11">
        <f t="shared" ca="1" si="15"/>
        <v>113.6046174446199</v>
      </c>
      <c r="E154" s="11">
        <f t="shared" ca="1" si="13"/>
        <v>127947056788.78703</v>
      </c>
      <c r="F154" s="11">
        <f t="shared" ca="1" si="16"/>
        <v>99.943470467872444</v>
      </c>
      <c r="G154" s="30"/>
      <c r="H154" s="12">
        <f t="shared" ca="1" si="14"/>
        <v>-1.2189460424388305</v>
      </c>
    </row>
    <row r="155" spans="2:8" ht="15.55" customHeight="1" x14ac:dyDescent="0.65">
      <c r="B155" s="10">
        <v>133</v>
      </c>
      <c r="C155" s="11">
        <f t="shared" ca="1" si="12"/>
        <v>3.7401664634226979</v>
      </c>
      <c r="D155" s="11">
        <f t="shared" ca="1" si="15"/>
        <v>114.89269931279257</v>
      </c>
      <c r="E155" s="11">
        <f t="shared" ca="1" si="13"/>
        <v>153536468147.83252</v>
      </c>
      <c r="F155" s="11">
        <f t="shared" ca="1" si="16"/>
        <v>99.390430620019956</v>
      </c>
      <c r="G155" s="30"/>
      <c r="H155" s="12">
        <f t="shared" ca="1" si="14"/>
        <v>0.28808186817266623</v>
      </c>
    </row>
    <row r="156" spans="2:8" ht="15.55" customHeight="1" x14ac:dyDescent="0.65">
      <c r="B156" s="10">
        <v>134</v>
      </c>
      <c r="C156" s="11">
        <f t="shared" ca="1" si="12"/>
        <v>2.8011016942878904</v>
      </c>
      <c r="D156" s="11">
        <f t="shared" ca="1" si="15"/>
        <v>114.70166783634231</v>
      </c>
      <c r="E156" s="11">
        <f t="shared" ca="1" si="13"/>
        <v>184243761777.20798</v>
      </c>
      <c r="F156" s="11">
        <f t="shared" ca="1" si="16"/>
        <v>97.70222857582371</v>
      </c>
      <c r="G156" s="30"/>
      <c r="H156" s="12">
        <f t="shared" ca="1" si="14"/>
        <v>-1.1910314764502681</v>
      </c>
    </row>
    <row r="157" spans="2:8" ht="15.55" customHeight="1" x14ac:dyDescent="0.65">
      <c r="B157" s="10">
        <v>135</v>
      </c>
      <c r="C157" s="11">
        <f t="shared" ca="1" si="12"/>
        <v>1.4524155952616293</v>
      </c>
      <c r="D157" s="11">
        <f t="shared" ca="1" si="15"/>
        <v>113.91320207617363</v>
      </c>
      <c r="E157" s="11">
        <f t="shared" ca="1" si="13"/>
        <v>221092514131.86111</v>
      </c>
      <c r="F157" s="11">
        <f t="shared" ca="1" si="16"/>
        <v>94.400476669678199</v>
      </c>
      <c r="G157" s="30"/>
      <c r="H157" s="12">
        <f t="shared" ca="1" si="14"/>
        <v>-1.7884657601686829</v>
      </c>
    </row>
    <row r="158" spans="2:8" ht="15.55" customHeight="1" x14ac:dyDescent="0.65">
      <c r="B158" s="10">
        <v>136</v>
      </c>
      <c r="C158" s="11">
        <f t="shared" ca="1" si="12"/>
        <v>1.7042280147820592</v>
      </c>
      <c r="D158" s="11">
        <f t="shared" ca="1" si="15"/>
        <v>114.45549761474639</v>
      </c>
      <c r="E158" s="11">
        <f t="shared" ca="1" si="13"/>
        <v>265311016958.77563</v>
      </c>
      <c r="F158" s="11">
        <f t="shared" ca="1" si="16"/>
        <v>90.994173206961761</v>
      </c>
      <c r="G158" s="30"/>
      <c r="H158" s="12">
        <f t="shared" ca="1" si="14"/>
        <v>-0.45770446142724408</v>
      </c>
    </row>
    <row r="159" spans="2:8" ht="15.55" customHeight="1" x14ac:dyDescent="0.65">
      <c r="B159" s="10">
        <v>137</v>
      </c>
      <c r="C159" s="11">
        <f t="shared" ca="1" si="12"/>
        <v>2.9130159903390465</v>
      </c>
      <c r="D159" s="11">
        <f t="shared" ca="1" si="15"/>
        <v>116.00513119325979</v>
      </c>
      <c r="E159" s="11">
        <f t="shared" ca="1" si="13"/>
        <v>318373220352.08038</v>
      </c>
      <c r="F159" s="11">
        <f t="shared" ca="1" si="16"/>
        <v>88.534128902333578</v>
      </c>
      <c r="G159" s="30"/>
      <c r="H159" s="12">
        <f t="shared" ca="1" si="14"/>
        <v>0.54963357851339889</v>
      </c>
    </row>
    <row r="160" spans="2:8" ht="15.55" customHeight="1" x14ac:dyDescent="0.65">
      <c r="B160" s="10">
        <v>138</v>
      </c>
      <c r="C160" s="11">
        <f t="shared" ca="1" si="12"/>
        <v>2.8308757810410765</v>
      </c>
      <c r="D160" s="11">
        <f t="shared" ca="1" si="15"/>
        <v>116.50559418202963</v>
      </c>
      <c r="E160" s="11">
        <f t="shared" ca="1" si="13"/>
        <v>382047864422.99695</v>
      </c>
      <c r="F160" s="11">
        <f t="shared" ca="1" si="16"/>
        <v>85.910610284868426</v>
      </c>
      <c r="G160" s="30"/>
      <c r="H160" s="12">
        <f t="shared" ca="1" si="14"/>
        <v>-0.49953701123016087</v>
      </c>
    </row>
    <row r="161" spans="2:8" ht="15.55" customHeight="1" x14ac:dyDescent="0.65">
      <c r="B161" s="10">
        <v>139</v>
      </c>
      <c r="C161" s="11">
        <f t="shared" ca="1" si="12"/>
        <v>1.4911076217070602</v>
      </c>
      <c r="D161" s="11">
        <f t="shared" ca="1" si="15"/>
        <v>115.73200117890383</v>
      </c>
      <c r="E161" s="11">
        <f t="shared" ca="1" si="13"/>
        <v>458457437306.82269</v>
      </c>
      <c r="F161" s="11">
        <f t="shared" ca="1" si="16"/>
        <v>81.890509237000643</v>
      </c>
      <c r="G161" s="30"/>
      <c r="H161" s="12">
        <f t="shared" ca="1" si="14"/>
        <v>-1.7735930031258011</v>
      </c>
    </row>
    <row r="162" spans="2:8" ht="15.55" customHeight="1" x14ac:dyDescent="0.65">
      <c r="B162" s="10">
        <v>140</v>
      </c>
      <c r="C162" s="11">
        <f t="shared" ca="1" si="12"/>
        <v>3.299474776708764</v>
      </c>
      <c r="D162" s="11">
        <f t="shared" ca="1" si="15"/>
        <v>117.83858985824695</v>
      </c>
      <c r="E162" s="11">
        <f t="shared" ca="1" si="13"/>
        <v>550148924770.29382</v>
      </c>
      <c r="F162" s="11">
        <f t="shared" ca="1" si="16"/>
        <v>79.519900870414048</v>
      </c>
      <c r="G162" s="30"/>
      <c r="H162" s="12">
        <f t="shared" ca="1" si="14"/>
        <v>1.1065886793431152</v>
      </c>
    </row>
    <row r="163" spans="2:8" ht="15.55" customHeight="1" x14ac:dyDescent="0.65">
      <c r="B163" s="10">
        <v>141</v>
      </c>
      <c r="C163" s="11">
        <f t="shared" ca="1" si="12"/>
        <v>4.0651040655824691</v>
      </c>
      <c r="D163" s="11">
        <f t="shared" ca="1" si="15"/>
        <v>119.2641141024624</v>
      </c>
      <c r="E163" s="11">
        <f t="shared" ca="1" si="13"/>
        <v>660178709725.77808</v>
      </c>
      <c r="F163" s="11">
        <f t="shared" ca="1" si="16"/>
        <v>77.992972492331532</v>
      </c>
      <c r="G163" s="30"/>
      <c r="H163" s="12">
        <f t="shared" ca="1" si="14"/>
        <v>0.42552424421545776</v>
      </c>
    </row>
    <row r="164" spans="2:8" ht="15.55" customHeight="1" x14ac:dyDescent="0.65">
      <c r="B164" s="10">
        <v>142</v>
      </c>
      <c r="C164" s="11">
        <f t="shared" ca="1" si="12"/>
        <v>4.8322024352712765</v>
      </c>
      <c r="D164" s="11">
        <f t="shared" ca="1" si="15"/>
        <v>120.84423328526771</v>
      </c>
      <c r="E164" s="11">
        <f t="shared" ca="1" si="13"/>
        <v>792214451672.51379</v>
      </c>
      <c r="F164" s="11">
        <f t="shared" ca="1" si="16"/>
        <v>77.403657126158436</v>
      </c>
      <c r="G164" s="30"/>
      <c r="H164" s="12">
        <f t="shared" ca="1" si="14"/>
        <v>0.58011918280530073</v>
      </c>
    </row>
    <row r="165" spans="2:8" ht="15.55" customHeight="1" x14ac:dyDescent="0.65">
      <c r="B165" s="10">
        <v>143</v>
      </c>
      <c r="C165" s="11">
        <f t="shared" ca="1" si="12"/>
        <v>4.5674263638113963</v>
      </c>
      <c r="D165" s="11">
        <f t="shared" ca="1" si="15"/>
        <v>121.54589770086208</v>
      </c>
      <c r="E165" s="11">
        <f t="shared" ca="1" si="13"/>
        <v>950657342007.71814</v>
      </c>
      <c r="F165" s="11">
        <f t="shared" ca="1" si="16"/>
        <v>76.795007987273706</v>
      </c>
      <c r="G165" s="30"/>
      <c r="H165" s="12">
        <f t="shared" ca="1" si="14"/>
        <v>-0.29833558440562458</v>
      </c>
    </row>
    <row r="166" spans="2:8" ht="15.55" customHeight="1" x14ac:dyDescent="0.65">
      <c r="B166" s="10">
        <v>144</v>
      </c>
      <c r="C166" s="11">
        <f t="shared" ca="1" si="12"/>
        <v>4.4512007102832127</v>
      </c>
      <c r="D166" s="11">
        <f t="shared" ca="1" si="15"/>
        <v>122.34315732009618</v>
      </c>
      <c r="E166" s="11">
        <f t="shared" ca="1" si="13"/>
        <v>1140788810410.0591</v>
      </c>
      <c r="F166" s="11">
        <f t="shared" ca="1" si="16"/>
        <v>76.270446810249936</v>
      </c>
      <c r="G166" s="30"/>
      <c r="H166" s="12">
        <f t="shared" ca="1" si="14"/>
        <v>-0.20274038076590456</v>
      </c>
    </row>
    <row r="167" spans="2:8" ht="15.55" customHeight="1" x14ac:dyDescent="0.65">
      <c r="B167" s="10">
        <v>145</v>
      </c>
      <c r="C167" s="11">
        <f t="shared" ca="1" si="12"/>
        <v>3.8282503790886131</v>
      </c>
      <c r="D167" s="11">
        <f t="shared" ca="1" si="15"/>
        <v>122.61044713095822</v>
      </c>
      <c r="E167" s="11">
        <f t="shared" ca="1" si="13"/>
        <v>1368946572492.3381</v>
      </c>
      <c r="F167" s="11">
        <f t="shared" ca="1" si="16"/>
        <v>75.29768148191782</v>
      </c>
      <c r="G167" s="30"/>
      <c r="H167" s="12">
        <f t="shared" ca="1" si="14"/>
        <v>-0.73271018913795738</v>
      </c>
    </row>
    <row r="168" spans="2:8" ht="15.55" customHeight="1" x14ac:dyDescent="0.65">
      <c r="B168" s="10">
        <v>146</v>
      </c>
      <c r="C168" s="11">
        <f t="shared" ca="1" si="12"/>
        <v>2.5914329587733995</v>
      </c>
      <c r="D168" s="11">
        <f t="shared" ca="1" si="15"/>
        <v>122.13927978646073</v>
      </c>
      <c r="E168" s="11">
        <f t="shared" ca="1" si="13"/>
        <v>1642735886990.3345</v>
      </c>
      <c r="F168" s="11">
        <f t="shared" ca="1" si="16"/>
        <v>73.188320873818924</v>
      </c>
      <c r="G168" s="30"/>
      <c r="H168" s="12">
        <f t="shared" ca="1" si="14"/>
        <v>-1.4711673444974911</v>
      </c>
    </row>
    <row r="169" spans="2:8" ht="15.55" customHeight="1" x14ac:dyDescent="0.65">
      <c r="B169" s="10">
        <v>147</v>
      </c>
      <c r="C169" s="11">
        <f t="shared" ca="1" si="12"/>
        <v>3.3804862027543146</v>
      </c>
      <c r="D169" s="11">
        <f t="shared" ca="1" si="15"/>
        <v>123.44661962219632</v>
      </c>
      <c r="E169" s="11">
        <f t="shared" ca="1" si="13"/>
        <v>1971283064389.7087</v>
      </c>
      <c r="F169" s="11">
        <f t="shared" ca="1" si="16"/>
        <v>71.844259347446311</v>
      </c>
      <c r="G169" s="30"/>
      <c r="H169" s="12">
        <f t="shared" ca="1" si="14"/>
        <v>0.3073398357355947</v>
      </c>
    </row>
    <row r="170" spans="2:8" ht="15.55" customHeight="1" x14ac:dyDescent="0.65">
      <c r="B170" s="10">
        <v>148</v>
      </c>
      <c r="C170" s="11">
        <f t="shared" ca="1" si="12"/>
        <v>4.1349313482226364</v>
      </c>
      <c r="D170" s="11">
        <f t="shared" ca="1" si="15"/>
        <v>124.87716200821551</v>
      </c>
      <c r="E170" s="11">
        <f t="shared" ca="1" si="13"/>
        <v>2365539677269.0811</v>
      </c>
      <c r="F170" s="11">
        <f t="shared" ca="1" si="16"/>
        <v>71.333263150991939</v>
      </c>
      <c r="G170" s="30"/>
      <c r="H170" s="12">
        <f t="shared" ca="1" si="14"/>
        <v>0.43054238601918504</v>
      </c>
    </row>
    <row r="171" spans="2:8" ht="15.55" customHeight="1" x14ac:dyDescent="0.65">
      <c r="B171" s="10">
        <v>149</v>
      </c>
      <c r="C171" s="11">
        <f t="shared" ca="1" si="12"/>
        <v>4.8617274402374404</v>
      </c>
      <c r="D171" s="11">
        <f t="shared" ca="1" si="15"/>
        <v>126.43094436987484</v>
      </c>
      <c r="E171" s="11">
        <f t="shared" ca="1" si="13"/>
        <v>2838647612724.4507</v>
      </c>
      <c r="F171" s="11">
        <f t="shared" ca="1" si="16"/>
        <v>71.708706342367861</v>
      </c>
      <c r="G171" s="30"/>
      <c r="H171" s="12">
        <f t="shared" ca="1" si="14"/>
        <v>0.5537823616593307</v>
      </c>
    </row>
    <row r="172" spans="2:8" ht="15.55" customHeight="1" x14ac:dyDescent="0.65">
      <c r="B172" s="10">
        <v>150</v>
      </c>
      <c r="C172" s="11">
        <f t="shared" ca="1" si="12"/>
        <v>5.5711986404182809</v>
      </c>
      <c r="D172" s="11">
        <f t="shared" ca="1" si="15"/>
        <v>128.11276105810316</v>
      </c>
      <c r="E172" s="11">
        <f t="shared" ca="1" si="13"/>
        <v>3406377135271.0225</v>
      </c>
      <c r="F172" s="11">
        <f t="shared" ca="1" si="16"/>
        <v>73.015089271324584</v>
      </c>
      <c r="G172" s="30"/>
      <c r="H172" s="12">
        <f t="shared" ca="1" si="14"/>
        <v>0.68181668822832864</v>
      </c>
    </row>
    <row r="173" spans="2:8" ht="15.55" customHeight="1" x14ac:dyDescent="0.65">
      <c r="B173" s="10">
        <v>151</v>
      </c>
      <c r="C173" s="11">
        <f t="shared" ca="1" si="12"/>
        <v>5.3644374736231839</v>
      </c>
      <c r="D173" s="11">
        <f t="shared" ca="1" si="15"/>
        <v>129.02023961939173</v>
      </c>
      <c r="E173" s="11">
        <f t="shared" ca="1" si="13"/>
        <v>4087652562326.1343</v>
      </c>
      <c r="F173" s="11">
        <f t="shared" ca="1" si="16"/>
        <v>74.381225405250504</v>
      </c>
      <c r="G173" s="30"/>
      <c r="H173" s="12">
        <f t="shared" ca="1" si="14"/>
        <v>-9.2521438711440626E-2</v>
      </c>
    </row>
    <row r="174" spans="2:8" ht="15.55" customHeight="1" x14ac:dyDescent="0.65">
      <c r="B174" s="10">
        <v>152</v>
      </c>
      <c r="C174" s="11">
        <f t="shared" ca="1" si="12"/>
        <v>4.7945378543675723</v>
      </c>
      <c r="D174" s="11">
        <f t="shared" ca="1" si="15"/>
        <v>129.52322749486075</v>
      </c>
      <c r="E174" s="11">
        <f t="shared" ca="1" si="13"/>
        <v>4905183074791.8643</v>
      </c>
      <c r="F174" s="11">
        <f t="shared" ca="1" si="16"/>
        <v>75.383584908539603</v>
      </c>
      <c r="G174" s="30"/>
      <c r="H174" s="12">
        <f t="shared" ca="1" si="14"/>
        <v>-0.49701212453097499</v>
      </c>
    </row>
    <row r="175" spans="2:8" ht="15.55" customHeight="1" x14ac:dyDescent="0.65">
      <c r="B175" s="10">
        <v>153</v>
      </c>
      <c r="C175" s="11">
        <f t="shared" ca="1" si="12"/>
        <v>5.6109410272777165</v>
      </c>
      <c r="D175" s="11">
        <f t="shared" ca="1" si="15"/>
        <v>131.2985382386444</v>
      </c>
      <c r="E175" s="11">
        <f t="shared" ca="1" si="13"/>
        <v>5886219689752.0127</v>
      </c>
      <c r="F175" s="11">
        <f t="shared" ca="1" si="16"/>
        <v>77.317206951230943</v>
      </c>
      <c r="G175" s="30"/>
      <c r="H175" s="12">
        <f t="shared" ca="1" si="14"/>
        <v>0.77531074378365794</v>
      </c>
    </row>
    <row r="176" spans="2:8" ht="15.55" customHeight="1" x14ac:dyDescent="0.65">
      <c r="B176" s="10">
        <v>154</v>
      </c>
      <c r="C176" s="11">
        <f t="shared" ca="1" si="12"/>
        <v>6.0346833279855625</v>
      </c>
      <c r="D176" s="11">
        <f t="shared" ca="1" si="15"/>
        <v>132.84446874480778</v>
      </c>
      <c r="E176" s="11">
        <f t="shared" ca="1" si="13"/>
        <v>7063463627703.9609</v>
      </c>
      <c r="F176" s="11">
        <f t="shared" ca="1" si="16"/>
        <v>79.84956144673113</v>
      </c>
      <c r="G176" s="30"/>
      <c r="H176" s="12">
        <f t="shared" ca="1" si="14"/>
        <v>0.54593050616338912</v>
      </c>
    </row>
    <row r="177" spans="2:8" ht="15.55" customHeight="1" x14ac:dyDescent="0.65">
      <c r="B177" s="10">
        <v>155</v>
      </c>
      <c r="C177" s="11">
        <f t="shared" ca="1" si="12"/>
        <v>6.5011750567719551</v>
      </c>
      <c r="D177" s="11">
        <f t="shared" ca="1" si="15"/>
        <v>134.51789713919129</v>
      </c>
      <c r="E177" s="11">
        <f t="shared" ca="1" si="13"/>
        <v>8476156353246.4268</v>
      </c>
      <c r="F177" s="11">
        <f t="shared" ca="1" si="16"/>
        <v>83.028936817552506</v>
      </c>
      <c r="G177" s="30"/>
      <c r="H177" s="12">
        <f t="shared" ca="1" si="14"/>
        <v>0.67342839438350477</v>
      </c>
    </row>
    <row r="178" spans="2:8" ht="15.55" customHeight="1" x14ac:dyDescent="0.65">
      <c r="B178" s="10">
        <v>156</v>
      </c>
      <c r="C178" s="11">
        <f t="shared" ca="1" si="12"/>
        <v>6.8665670680687843</v>
      </c>
      <c r="D178" s="11">
        <f t="shared" ca="1" si="15"/>
        <v>136.18352416184251</v>
      </c>
      <c r="E178" s="11">
        <f t="shared" ca="1" si="13"/>
        <v>10171387623897.377</v>
      </c>
      <c r="F178" s="11">
        <f t="shared" ca="1" si="16"/>
        <v>86.757506059475645</v>
      </c>
      <c r="G178" s="30"/>
      <c r="H178" s="12">
        <f t="shared" ca="1" si="14"/>
        <v>0.66562702265122065</v>
      </c>
    </row>
    <row r="179" spans="2:8" ht="15.55" customHeight="1" x14ac:dyDescent="0.65">
      <c r="B179" s="10">
        <v>157</v>
      </c>
      <c r="C179" s="11">
        <f t="shared" ca="1" si="12"/>
        <v>7.076403877740427</v>
      </c>
      <c r="D179" s="11">
        <f t="shared" ca="1" si="15"/>
        <v>137.76667438512791</v>
      </c>
      <c r="E179" s="11">
        <f t="shared" ca="1" si="13"/>
        <v>12205665148678.436</v>
      </c>
      <c r="F179" s="11">
        <f t="shared" ca="1" si="16"/>
        <v>90.866079232316338</v>
      </c>
      <c r="G179" s="30"/>
      <c r="H179" s="12">
        <f t="shared" ca="1" si="14"/>
        <v>0.58315022328539878</v>
      </c>
    </row>
    <row r="180" spans="2:8" ht="15.55" customHeight="1" x14ac:dyDescent="0.65">
      <c r="B180" s="10">
        <v>158</v>
      </c>
      <c r="C180" s="11">
        <f t="shared" ca="1" si="12"/>
        <v>6.3571921523350303</v>
      </c>
      <c r="D180" s="11">
        <f t="shared" ca="1" si="15"/>
        <v>138.4627434352706</v>
      </c>
      <c r="E180" s="11">
        <f t="shared" ca="1" si="13"/>
        <v>14646798178414.818</v>
      </c>
      <c r="F180" s="11">
        <f t="shared" ca="1" si="16"/>
        <v>94.392289077420884</v>
      </c>
      <c r="G180" s="30"/>
      <c r="H180" s="12">
        <f t="shared" ca="1" si="14"/>
        <v>-0.30393094985731106</v>
      </c>
    </row>
    <row r="181" spans="2:8" ht="15.55" customHeight="1" x14ac:dyDescent="0.65">
      <c r="B181" s="10">
        <v>159</v>
      </c>
      <c r="C181" s="11">
        <f t="shared" ca="1" si="12"/>
        <v>6.6965419484624018</v>
      </c>
      <c r="D181" s="11">
        <f t="shared" ca="1" si="15"/>
        <v>140.07353166186496</v>
      </c>
      <c r="E181" s="11">
        <f t="shared" ca="1" si="13"/>
        <v>17576157814099.393</v>
      </c>
      <c r="F181" s="11">
        <f t="shared" ca="1" si="16"/>
        <v>98.268005372286183</v>
      </c>
      <c r="G181" s="30"/>
      <c r="H181" s="12">
        <f t="shared" ca="1" si="14"/>
        <v>0.61078822659437726</v>
      </c>
    </row>
    <row r="182" spans="2:8" ht="15.55" customHeight="1" x14ac:dyDescent="0.65">
      <c r="B182" s="10">
        <v>160</v>
      </c>
      <c r="C182" s="11">
        <f t="shared" ca="1" si="12"/>
        <v>6.4126884826631576</v>
      </c>
      <c r="D182" s="11">
        <f t="shared" ca="1" si="15"/>
        <v>141.12898658575818</v>
      </c>
      <c r="E182" s="11">
        <f t="shared" ca="1" si="13"/>
        <v>21091389376920.324</v>
      </c>
      <c r="F182" s="11">
        <f t="shared" ca="1" si="16"/>
        <v>101.86768207078397</v>
      </c>
      <c r="G182" s="30"/>
      <c r="H182" s="12">
        <f t="shared" ca="1" si="14"/>
        <v>5.5454923893236016E-2</v>
      </c>
    </row>
    <row r="183" spans="2:8" ht="15.55" customHeight="1" x14ac:dyDescent="0.65">
      <c r="B183" s="10">
        <v>161</v>
      </c>
      <c r="C183" s="11">
        <f t="shared" ca="1" si="12"/>
        <v>6.6498648454611535</v>
      </c>
      <c r="D183" s="11">
        <f t="shared" ca="1" si="15"/>
        <v>142.64870064508881</v>
      </c>
      <c r="E183" s="11">
        <f t="shared" ca="1" si="13"/>
        <v>25309667252305.906</v>
      </c>
      <c r="F183" s="11">
        <f t="shared" ca="1" si="16"/>
        <v>105.64442510503972</v>
      </c>
      <c r="G183" s="30"/>
      <c r="H183" s="12">
        <f t="shared" ca="1" si="14"/>
        <v>0.51971405933062675</v>
      </c>
    </row>
    <row r="184" spans="2:8" ht="15.55" customHeight="1" x14ac:dyDescent="0.65">
      <c r="B184" s="10">
        <v>162</v>
      </c>
      <c r="C184" s="11">
        <f t="shared" ca="1" si="12"/>
        <v>5.4216895682098469</v>
      </c>
      <c r="D184" s="11">
        <f t="shared" ca="1" si="15"/>
        <v>142.75049833692972</v>
      </c>
      <c r="E184" s="11">
        <f t="shared" ca="1" si="13"/>
        <v>30371600702767.188</v>
      </c>
      <c r="F184" s="11">
        <f t="shared" ca="1" si="16"/>
        <v>108.12661470700294</v>
      </c>
      <c r="G184" s="30"/>
      <c r="H184" s="12">
        <f t="shared" ca="1" si="14"/>
        <v>-0.89820230815907676</v>
      </c>
    </row>
    <row r="185" spans="2:8" ht="15.55" customHeight="1" x14ac:dyDescent="0.65">
      <c r="B185" s="10">
        <v>163</v>
      </c>
      <c r="C185" s="11">
        <f t="shared" ca="1" si="12"/>
        <v>6.3022597139100434</v>
      </c>
      <c r="D185" s="11">
        <f t="shared" ca="1" si="15"/>
        <v>144.7154063962719</v>
      </c>
      <c r="E185" s="11">
        <f t="shared" ca="1" si="13"/>
        <v>36445920843322.594</v>
      </c>
      <c r="F185" s="11">
        <f t="shared" ca="1" si="16"/>
        <v>111.2690491570616</v>
      </c>
      <c r="G185" s="30"/>
      <c r="H185" s="12">
        <f t="shared" ca="1" si="14"/>
        <v>0.96490805934216484</v>
      </c>
    </row>
    <row r="186" spans="2:8" ht="15.55" customHeight="1" x14ac:dyDescent="0.65">
      <c r="B186" s="10">
        <v>164</v>
      </c>
      <c r="C186" s="11">
        <f t="shared" ca="1" si="12"/>
        <v>6.1293948233486999</v>
      </c>
      <c r="D186" s="11">
        <f t="shared" ca="1" si="15"/>
        <v>145.80299344849257</v>
      </c>
      <c r="E186" s="11">
        <f t="shared" ca="1" si="13"/>
        <v>43735105011988.195</v>
      </c>
      <c r="F186" s="11">
        <f t="shared" ca="1" si="16"/>
        <v>114.10356106726502</v>
      </c>
      <c r="G186" s="30"/>
      <c r="H186" s="12">
        <f t="shared" ca="1" si="14"/>
        <v>8.7587052220664957E-2</v>
      </c>
    </row>
    <row r="187" spans="2:8" ht="15.55" customHeight="1" x14ac:dyDescent="0.65">
      <c r="B187" s="10">
        <v>165</v>
      </c>
      <c r="C187" s="11">
        <f t="shared" ca="1" si="12"/>
        <v>6.644186579857621</v>
      </c>
      <c r="D187" s="11">
        <f t="shared" ca="1" si="15"/>
        <v>147.54366416967125</v>
      </c>
      <c r="E187" s="11">
        <f t="shared" ca="1" si="13"/>
        <v>52482126014387.578</v>
      </c>
      <c r="F187" s="11">
        <f t="shared" ca="1" si="16"/>
        <v>117.28260201605613</v>
      </c>
      <c r="G187" s="30"/>
      <c r="H187" s="12">
        <f t="shared" ca="1" si="14"/>
        <v>0.74067072117866073</v>
      </c>
    </row>
    <row r="188" spans="2:8" ht="15.55" customHeight="1" x14ac:dyDescent="0.65">
      <c r="B188" s="10">
        <v>166</v>
      </c>
      <c r="C188" s="11">
        <f t="shared" ca="1" si="12"/>
        <v>5.5002188633859141</v>
      </c>
      <c r="D188" s="11">
        <f t="shared" ca="1" si="15"/>
        <v>147.72853376917107</v>
      </c>
      <c r="E188" s="11">
        <f t="shared" ca="1" si="13"/>
        <v>62978551217265.281</v>
      </c>
      <c r="F188" s="11">
        <f t="shared" ca="1" si="16"/>
        <v>119.18757285879529</v>
      </c>
      <c r="G188" s="30"/>
      <c r="H188" s="12">
        <f t="shared" ca="1" si="14"/>
        <v>-0.81513040050018348</v>
      </c>
    </row>
    <row r="189" spans="2:8" ht="15.55" customHeight="1" x14ac:dyDescent="0.65">
      <c r="B189" s="10">
        <v>167</v>
      </c>
      <c r="C189" s="11">
        <f t="shared" ref="C189:C222" ca="1" si="17">$C$16*C188+$C$18+H189</f>
        <v>7.3463710569211269</v>
      </c>
      <c r="D189" s="11">
        <f t="shared" ca="1" si="15"/>
        <v>150.67472973538347</v>
      </c>
      <c r="E189" s="11">
        <f t="shared" ref="E189:E222" ca="1" si="18">$E$16*E188+$E$18+H189</f>
        <v>75574261460721.281</v>
      </c>
      <c r="F189" s="11">
        <f t="shared" ca="1" si="16"/>
        <v>122.67541656331237</v>
      </c>
      <c r="G189" s="30"/>
      <c r="H189" s="12">
        <f t="shared" ca="1" si="14"/>
        <v>1.946195966212396</v>
      </c>
    </row>
    <row r="190" spans="2:8" ht="15.55" customHeight="1" x14ac:dyDescent="0.65">
      <c r="B190" s="10">
        <v>168</v>
      </c>
      <c r="C190" s="11">
        <f t="shared" ca="1" si="17"/>
        <v>8.2315210776060521</v>
      </c>
      <c r="D190" s="11">
        <f t="shared" ca="1" si="15"/>
        <v>153.02915396745263</v>
      </c>
      <c r="E190" s="11">
        <f t="shared" ca="1" si="18"/>
        <v>90689113752867.891</v>
      </c>
      <c r="F190" s="11">
        <f t="shared" ca="1" si="16"/>
        <v>126.97702440085892</v>
      </c>
      <c r="G190" s="30"/>
      <c r="H190" s="12">
        <f t="shared" ca="1" si="14"/>
        <v>1.3544242320691504</v>
      </c>
    </row>
    <row r="191" spans="2:8" ht="15.55" customHeight="1" x14ac:dyDescent="0.65">
      <c r="B191" s="10">
        <v>169</v>
      </c>
      <c r="C191" s="11">
        <f t="shared" ca="1" si="17"/>
        <v>6.8081849765454283</v>
      </c>
      <c r="D191" s="11">
        <f t="shared" ca="1" si="15"/>
        <v>153.25212208191323</v>
      </c>
      <c r="E191" s="11">
        <f t="shared" ca="1" si="18"/>
        <v>108826936503441.69</v>
      </c>
      <c r="F191" s="11">
        <f t="shared" ca="1" si="16"/>
        <v>129.84468540347828</v>
      </c>
      <c r="G191" s="30"/>
      <c r="H191" s="12">
        <f t="shared" ca="1" si="14"/>
        <v>-0.77703188553941349</v>
      </c>
    </row>
    <row r="192" spans="2:8" ht="15.55" customHeight="1" x14ac:dyDescent="0.65">
      <c r="B192" s="10">
        <v>170</v>
      </c>
      <c r="C192" s="11">
        <f t="shared" ca="1" si="17"/>
        <v>6.4476717543174402</v>
      </c>
      <c r="D192" s="11">
        <f t="shared" ca="1" si="15"/>
        <v>154.25324585499433</v>
      </c>
      <c r="E192" s="11">
        <f t="shared" ca="1" si="18"/>
        <v>130592323804131.02</v>
      </c>
      <c r="F192" s="11">
        <f t="shared" ca="1" si="16"/>
        <v>132.15693383490819</v>
      </c>
      <c r="G192" s="30"/>
      <c r="H192" s="12">
        <f t="shared" ca="1" si="14"/>
        <v>1.1237730810977249E-3</v>
      </c>
    </row>
    <row r="193" spans="2:8" ht="15.55" customHeight="1" x14ac:dyDescent="0.65">
      <c r="B193" s="10">
        <v>171</v>
      </c>
      <c r="C193" s="11">
        <f t="shared" ca="1" si="17"/>
        <v>5.7325532521720977</v>
      </c>
      <c r="D193" s="11">
        <f t="shared" ca="1" si="15"/>
        <v>154.82766170371247</v>
      </c>
      <c r="E193" s="11">
        <f t="shared" ca="1" si="18"/>
        <v>156710788564957.78</v>
      </c>
      <c r="F193" s="11">
        <f t="shared" ca="1" si="16"/>
        <v>133.51392641787842</v>
      </c>
      <c r="G193" s="30"/>
      <c r="H193" s="12">
        <f t="shared" ca="1" si="14"/>
        <v>-0.42558415128185551</v>
      </c>
    </row>
    <row r="194" spans="2:8" ht="15.55" customHeight="1" x14ac:dyDescent="0.65">
      <c r="B194" s="10">
        <v>172</v>
      </c>
      <c r="C194" s="11">
        <f t="shared" ca="1" si="17"/>
        <v>5.0452561727534064</v>
      </c>
      <c r="D194" s="11">
        <f t="shared" ca="1" si="15"/>
        <v>155.2868752747282</v>
      </c>
      <c r="E194" s="11">
        <f t="shared" ca="1" si="18"/>
        <v>188052946277949.81</v>
      </c>
      <c r="F194" s="11">
        <f t="shared" ca="1" si="16"/>
        <v>133.87286397521828</v>
      </c>
      <c r="G194" s="30"/>
      <c r="H194" s="12">
        <f t="shared" ca="1" si="14"/>
        <v>-0.54078642898427154</v>
      </c>
    </row>
    <row r="195" spans="2:8" ht="15.55" customHeight="1" x14ac:dyDescent="0.65">
      <c r="B195" s="10">
        <v>173</v>
      </c>
      <c r="C195" s="11">
        <f t="shared" ca="1" si="17"/>
        <v>5.3698177646861431</v>
      </c>
      <c r="D195" s="11">
        <f t="shared" ca="1" si="15"/>
        <v>156.62048810121163</v>
      </c>
      <c r="E195" s="11">
        <f t="shared" ca="1" si="18"/>
        <v>225663535533541.13</v>
      </c>
      <c r="F195" s="11">
        <f t="shared" ca="1" si="16"/>
        <v>134.19438133912877</v>
      </c>
      <c r="G195" s="30"/>
      <c r="H195" s="12">
        <f t="shared" ca="1" si="14"/>
        <v>0.33361282648341828</v>
      </c>
    </row>
    <row r="196" spans="2:8" ht="15.55" customHeight="1" x14ac:dyDescent="0.65">
      <c r="B196" s="10">
        <v>174</v>
      </c>
      <c r="C196" s="11">
        <f t="shared" ca="1" si="17"/>
        <v>4.0772000306930707</v>
      </c>
      <c r="D196" s="11">
        <f t="shared" ca="1" si="15"/>
        <v>156.40183392015578</v>
      </c>
      <c r="E196" s="11">
        <f t="shared" ca="1" si="18"/>
        <v>270796242640249.13</v>
      </c>
      <c r="F196" s="11">
        <f t="shared" ca="1" si="16"/>
        <v>132.92636414584018</v>
      </c>
      <c r="G196" s="30"/>
      <c r="H196" s="12">
        <f t="shared" ca="1" si="14"/>
        <v>-1.2186541810558438</v>
      </c>
    </row>
    <row r="197" spans="2:8" ht="15.55" customHeight="1" x14ac:dyDescent="0.65">
      <c r="B197" s="10">
        <v>175</v>
      </c>
      <c r="C197" s="11">
        <f t="shared" ca="1" si="17"/>
        <v>3.2367826966349398</v>
      </c>
      <c r="D197" s="11">
        <f t="shared" ca="1" si="15"/>
        <v>156.37685659223627</v>
      </c>
      <c r="E197" s="11">
        <f t="shared" ca="1" si="18"/>
        <v>324955491168298.94</v>
      </c>
      <c r="F197" s="11">
        <f t="shared" ca="1" si="16"/>
        <v>130.41822753056962</v>
      </c>
      <c r="G197" s="30"/>
      <c r="H197" s="12">
        <f t="shared" ca="1" si="14"/>
        <v>-1.0249773279195171</v>
      </c>
    </row>
    <row r="198" spans="2:8" ht="15.55" customHeight="1" x14ac:dyDescent="0.65">
      <c r="B198" s="10">
        <v>176</v>
      </c>
      <c r="C198" s="11">
        <f t="shared" ca="1" si="17"/>
        <v>2.556529384507531</v>
      </c>
      <c r="D198" s="11">
        <f t="shared" ca="1" si="15"/>
        <v>156.34395981943584</v>
      </c>
      <c r="E198" s="11">
        <f t="shared" ca="1" si="18"/>
        <v>389946589401958.63</v>
      </c>
      <c r="F198" s="11">
        <f t="shared" ca="1" si="16"/>
        <v>126.79874416256727</v>
      </c>
      <c r="G198" s="30"/>
      <c r="H198" s="12">
        <f t="shared" ca="1" si="14"/>
        <v>-1.0328967728004212</v>
      </c>
    </row>
    <row r="199" spans="2:8" ht="15.55" customHeight="1" x14ac:dyDescent="0.65">
      <c r="B199" s="10">
        <v>177</v>
      </c>
      <c r="C199" s="11">
        <f t="shared" ca="1" si="17"/>
        <v>4.5080278676792291</v>
      </c>
      <c r="D199" s="11">
        <f t="shared" ca="1" si="15"/>
        <v>158.80676417950903</v>
      </c>
      <c r="E199" s="11">
        <f t="shared" ca="1" si="18"/>
        <v>467935907282352.75</v>
      </c>
      <c r="F199" s="11">
        <f t="shared" ca="1" si="16"/>
        <v>124.69983121613264</v>
      </c>
      <c r="G199" s="30"/>
      <c r="H199" s="12">
        <f t="shared" ca="1" si="14"/>
        <v>1.4628043600732046</v>
      </c>
    </row>
    <row r="200" spans="2:8" ht="15.55" customHeight="1" x14ac:dyDescent="0.65">
      <c r="B200" s="10">
        <v>178</v>
      </c>
      <c r="C200" s="11">
        <f t="shared" ca="1" si="17"/>
        <v>3.0999878977241559</v>
      </c>
      <c r="D200" s="11">
        <f t="shared" ca="1" si="15"/>
        <v>158.30032978308981</v>
      </c>
      <c r="E200" s="11">
        <f t="shared" ca="1" si="18"/>
        <v>561523088738822.75</v>
      </c>
      <c r="F200" s="11">
        <f t="shared" ca="1" si="16"/>
        <v>121.03638772629655</v>
      </c>
      <c r="G200" s="30"/>
      <c r="H200" s="12">
        <f t="shared" ca="1" si="14"/>
        <v>-1.5064343964192279</v>
      </c>
    </row>
    <row r="201" spans="2:8" ht="15.55" customHeight="1" x14ac:dyDescent="0.65">
      <c r="B201" s="10">
        <v>179</v>
      </c>
      <c r="C201" s="11">
        <f t="shared" ca="1" si="17"/>
        <v>3.2509098698898509</v>
      </c>
      <c r="D201" s="11">
        <f t="shared" ca="1" si="15"/>
        <v>159.07124933480034</v>
      </c>
      <c r="E201" s="11">
        <f t="shared" ca="1" si="18"/>
        <v>673827706486588</v>
      </c>
      <c r="F201" s="11">
        <f t="shared" ca="1" si="16"/>
        <v>117.26320982499325</v>
      </c>
      <c r="G201" s="30"/>
      <c r="H201" s="12">
        <f t="shared" ca="1" si="14"/>
        <v>-0.2290804482894743</v>
      </c>
    </row>
    <row r="202" spans="2:8" ht="15.55" customHeight="1" x14ac:dyDescent="0.65">
      <c r="B202" s="10">
        <v>180</v>
      </c>
      <c r="C202" s="11">
        <f t="shared" ca="1" si="17"/>
        <v>3.3136606011222578</v>
      </c>
      <c r="D202" s="11">
        <f t="shared" ca="1" si="15"/>
        <v>159.78418204001071</v>
      </c>
      <c r="E202" s="11">
        <f t="shared" ca="1" si="18"/>
        <v>808593247783906.38</v>
      </c>
      <c r="F202" s="11">
        <f t="shared" ca="1" si="16"/>
        <v>113.36991854176767</v>
      </c>
      <c r="G202" s="30"/>
      <c r="H202" s="12">
        <f t="shared" ca="1" si="14"/>
        <v>-0.28706729478962278</v>
      </c>
    </row>
    <row r="203" spans="2:8" ht="15.55" customHeight="1" x14ac:dyDescent="0.65">
      <c r="B203" s="10">
        <v>181</v>
      </c>
      <c r="C203" s="11">
        <f t="shared" ca="1" si="17"/>
        <v>4.7420854961347985</v>
      </c>
      <c r="D203" s="11">
        <f t="shared" ca="1" si="15"/>
        <v>161.87533905524771</v>
      </c>
      <c r="E203" s="11">
        <f t="shared" ca="1" si="18"/>
        <v>970311897340689.75</v>
      </c>
      <c r="F203" s="11">
        <f t="shared" ca="1" si="16"/>
        <v>110.78448130385169</v>
      </c>
      <c r="G203" s="30"/>
      <c r="H203" s="12">
        <f t="shared" ca="1" si="14"/>
        <v>1.091157015236992</v>
      </c>
    </row>
    <row r="204" spans="2:8" ht="15.55" customHeight="1" x14ac:dyDescent="0.65">
      <c r="B204" s="10">
        <v>182</v>
      </c>
      <c r="C204" s="11">
        <f t="shared" ca="1" si="17"/>
        <v>3.2959640509423425</v>
      </c>
      <c r="D204" s="11">
        <f t="shared" ca="1" si="15"/>
        <v>161.3776347092822</v>
      </c>
      <c r="E204" s="11">
        <f t="shared" ca="1" si="18"/>
        <v>1164374276808827.3</v>
      </c>
      <c r="F204" s="11">
        <f t="shared" ca="1" si="16"/>
        <v>106.82618425834413</v>
      </c>
      <c r="G204" s="30"/>
      <c r="H204" s="12">
        <f t="shared" ca="1" si="14"/>
        <v>-1.4977043459654957</v>
      </c>
    </row>
    <row r="205" spans="2:8" ht="15.55" customHeight="1" x14ac:dyDescent="0.65">
      <c r="B205" s="10">
        <v>183</v>
      </c>
      <c r="C205" s="11">
        <f t="shared" ca="1" si="17"/>
        <v>3.5952875111795657</v>
      </c>
      <c r="D205" s="11">
        <f t="shared" ca="1" si="15"/>
        <v>162.3361509797079</v>
      </c>
      <c r="E205" s="11">
        <f t="shared" ca="1" si="18"/>
        <v>1397249132170593.8</v>
      </c>
      <c r="F205" s="11">
        <f t="shared" ca="1" si="16"/>
        <v>103.11438837477448</v>
      </c>
      <c r="G205" s="30"/>
      <c r="H205" s="12">
        <f t="shared" ca="1" si="14"/>
        <v>-4.1483729574308389E-2</v>
      </c>
    </row>
    <row r="206" spans="2:8" ht="15.55" customHeight="1" x14ac:dyDescent="0.65">
      <c r="B206" s="10">
        <v>184</v>
      </c>
      <c r="C206" s="11">
        <f t="shared" ca="1" si="17"/>
        <v>3.7467784467393757</v>
      </c>
      <c r="D206" s="11">
        <f t="shared" ca="1" si="15"/>
        <v>163.20669941750361</v>
      </c>
      <c r="E206" s="11">
        <f t="shared" ca="1" si="18"/>
        <v>1676698958604713.3</v>
      </c>
      <c r="F206" s="11">
        <f t="shared" ca="1" si="16"/>
        <v>99.57605867477406</v>
      </c>
      <c r="G206" s="30"/>
      <c r="H206" s="12">
        <f t="shared" ca="1" si="14"/>
        <v>-0.12945156220427698</v>
      </c>
    </row>
    <row r="207" spans="2:8" ht="15.55" customHeight="1" x14ac:dyDescent="0.65">
      <c r="B207" s="10">
        <v>185</v>
      </c>
      <c r="C207" s="11">
        <f t="shared" ca="1" si="17"/>
        <v>3.3284698401532999</v>
      </c>
      <c r="D207" s="11">
        <f t="shared" ca="1" si="15"/>
        <v>163.5377465002654</v>
      </c>
      <c r="E207" s="11">
        <f t="shared" ca="1" si="18"/>
        <v>2012038750325656</v>
      </c>
      <c r="F207" s="11">
        <f t="shared" ca="1" si="16"/>
        <v>95.691465143787724</v>
      </c>
      <c r="G207" s="30"/>
      <c r="H207" s="12">
        <f t="shared" ca="1" si="14"/>
        <v>-0.66895291723820105</v>
      </c>
    </row>
    <row r="208" spans="2:8" ht="15.55" customHeight="1" x14ac:dyDescent="0.65">
      <c r="B208" s="10">
        <v>186</v>
      </c>
      <c r="C208" s="11">
        <f t="shared" ca="1" si="17"/>
        <v>2.8880705480784954</v>
      </c>
      <c r="D208" s="11">
        <f t="shared" ca="1" si="15"/>
        <v>163.76304117622126</v>
      </c>
      <c r="E208" s="11">
        <f t="shared" ca="1" si="18"/>
        <v>2414446500390787</v>
      </c>
      <c r="F208" s="11">
        <f t="shared" ca="1" si="16"/>
        <v>91.424865055108114</v>
      </c>
      <c r="G208" s="30"/>
      <c r="H208" s="12">
        <f t="shared" ca="1" si="14"/>
        <v>-0.77470532404414472</v>
      </c>
    </row>
    <row r="209" spans="2:8" ht="15.55" customHeight="1" x14ac:dyDescent="0.65">
      <c r="B209" s="10">
        <v>187</v>
      </c>
      <c r="C209" s="11">
        <f t="shared" ca="1" si="17"/>
        <v>3.2227577510951382</v>
      </c>
      <c r="D209" s="11">
        <f t="shared" ca="1" si="15"/>
        <v>164.6753424888536</v>
      </c>
      <c r="E209" s="11">
        <f t="shared" ca="1" si="18"/>
        <v>2897335800468945.5</v>
      </c>
      <c r="F209" s="11">
        <f t="shared" ca="1" si="16"/>
        <v>87.540311636490912</v>
      </c>
      <c r="G209" s="30"/>
      <c r="H209" s="12">
        <f t="shared" ca="1" si="14"/>
        <v>-8.7698687367658318E-2</v>
      </c>
    </row>
    <row r="210" spans="2:8" ht="15.55" customHeight="1" x14ac:dyDescent="0.65">
      <c r="B210" s="10">
        <v>188</v>
      </c>
      <c r="C210" s="11">
        <f t="shared" ca="1" si="17"/>
        <v>4.2981899057428556</v>
      </c>
      <c r="D210" s="11">
        <f t="shared" ca="1" si="15"/>
        <v>166.39532619372034</v>
      </c>
      <c r="E210" s="11">
        <f t="shared" ca="1" si="18"/>
        <v>3476802960562736</v>
      </c>
      <c r="F210" s="11">
        <f t="shared" ca="1" si="16"/>
        <v>84.849948614051087</v>
      </c>
      <c r="G210" s="30"/>
      <c r="H210" s="12">
        <f t="shared" ca="1" si="14"/>
        <v>0.71998370486674546</v>
      </c>
    </row>
    <row r="211" spans="2:8" ht="15.55" customHeight="1" x14ac:dyDescent="0.65">
      <c r="B211" s="10">
        <v>189</v>
      </c>
      <c r="C211" s="11">
        <f t="shared" ca="1" si="17"/>
        <v>3.9576731696630816</v>
      </c>
      <c r="D211" s="11">
        <f t="shared" ca="1" si="15"/>
        <v>166.91444743878913</v>
      </c>
      <c r="E211" s="11">
        <f t="shared" ca="1" si="18"/>
        <v>4172163552675283.5</v>
      </c>
      <c r="F211" s="11">
        <f t="shared" ca="1" si="16"/>
        <v>82.072340022559132</v>
      </c>
      <c r="G211" s="30"/>
      <c r="H211" s="12">
        <f t="shared" ca="1" si="14"/>
        <v>-0.48087875493120263</v>
      </c>
    </row>
    <row r="212" spans="2:8" ht="15.55" customHeight="1" x14ac:dyDescent="0.65">
      <c r="B212" s="10">
        <v>190</v>
      </c>
      <c r="C212" s="11">
        <f t="shared" ca="1" si="17"/>
        <v>2.7720042812675247</v>
      </c>
      <c r="D212" s="11">
        <f t="shared" ca="1" si="15"/>
        <v>166.5203131843262</v>
      </c>
      <c r="E212" s="11">
        <f t="shared" ca="1" si="18"/>
        <v>5006596263210340</v>
      </c>
      <c r="F212" s="11">
        <f t="shared" ca="1" si="16"/>
        <v>78.329858549612922</v>
      </c>
      <c r="G212" s="30"/>
      <c r="H212" s="12">
        <f t="shared" ca="1" si="14"/>
        <v>-1.3941342544629407</v>
      </c>
    </row>
    <row r="213" spans="2:8" ht="15.55" customHeight="1" x14ac:dyDescent="0.65">
      <c r="B213" s="10">
        <v>191</v>
      </c>
      <c r="C213" s="11">
        <f t="shared" ca="1" si="17"/>
        <v>3.3180526278796449</v>
      </c>
      <c r="D213" s="11">
        <f t="shared" ca="1" si="15"/>
        <v>167.62076238719183</v>
      </c>
      <c r="E213" s="11">
        <f t="shared" ca="1" si="18"/>
        <v>6007915515852409</v>
      </c>
      <c r="F213" s="11">
        <f t="shared" ca="1" si="16"/>
        <v>75.24135102660135</v>
      </c>
      <c r="G213" s="30"/>
      <c r="H213" s="12">
        <f t="shared" ca="1" si="14"/>
        <v>0.100449202865625</v>
      </c>
    </row>
    <row r="214" spans="2:8" ht="15.55" customHeight="1" x14ac:dyDescent="0.65">
      <c r="B214" s="10">
        <v>192</v>
      </c>
      <c r="C214" s="11">
        <f t="shared" ca="1" si="17"/>
        <v>4.4092767542357398</v>
      </c>
      <c r="D214" s="11">
        <f t="shared" ca="1" si="15"/>
        <v>169.37559703912385</v>
      </c>
      <c r="E214" s="11">
        <f t="shared" ca="1" si="18"/>
        <v>7209498619022893</v>
      </c>
      <c r="F214" s="11">
        <f t="shared" ca="1" si="16"/>
        <v>73.433230322326821</v>
      </c>
      <c r="G214" s="30"/>
      <c r="H214" s="12">
        <f t="shared" ca="1" si="14"/>
        <v>0.75483465193202393</v>
      </c>
    </row>
    <row r="215" spans="2:8" ht="15.55" customHeight="1" x14ac:dyDescent="0.65">
      <c r="B215" s="10">
        <v>193</v>
      </c>
      <c r="C215" s="11">
        <f t="shared" ca="1" si="17"/>
        <v>5.1038748646158414</v>
      </c>
      <c r="D215" s="11">
        <f t="shared" ca="1" si="15"/>
        <v>170.95205050035111</v>
      </c>
      <c r="E215" s="11">
        <f t="shared" ca="1" si="18"/>
        <v>8651398342827473</v>
      </c>
      <c r="F215" s="11">
        <f t="shared" ca="1" si="16"/>
        <v>72.629961639440964</v>
      </c>
      <c r="G215" s="30"/>
      <c r="H215" s="12">
        <f t="shared" ref="H215:H278" ca="1" si="19">NORMINV(RAND(),$I$17,$I$18)</f>
        <v>0.57645346122724928</v>
      </c>
    </row>
    <row r="216" spans="2:8" ht="15.55" customHeight="1" x14ac:dyDescent="0.65">
      <c r="B216" s="10">
        <v>194</v>
      </c>
      <c r="C216" s="11">
        <f t="shared" ca="1" si="17"/>
        <v>5.4948218930694219</v>
      </c>
      <c r="D216" s="11">
        <f t="shared" ref="D216:D279" ca="1" si="20">$D$16*D215+$D$18+H216</f>
        <v>172.36377250172785</v>
      </c>
      <c r="E216" s="11">
        <f t="shared" ca="1" si="18"/>
        <v>1.0381678011392968E+16</v>
      </c>
      <c r="F216" s="11">
        <f t="shared" ca="1" si="16"/>
        <v>72.584409522997149</v>
      </c>
      <c r="G216" s="30"/>
      <c r="H216" s="12">
        <f t="shared" ca="1" si="19"/>
        <v>0.4117220013767483</v>
      </c>
    </row>
    <row r="217" spans="2:8" ht="15.55" customHeight="1" x14ac:dyDescent="0.65">
      <c r="B217" s="10">
        <v>195</v>
      </c>
      <c r="C217" s="11">
        <f t="shared" ca="1" si="17"/>
        <v>6.4423826251278271</v>
      </c>
      <c r="D217" s="11">
        <f t="shared" ca="1" si="20"/>
        <v>174.41029761240014</v>
      </c>
      <c r="E217" s="11">
        <f t="shared" ca="1" si="18"/>
        <v>1.2458013613671566E+16</v>
      </c>
      <c r="F217" s="11">
        <f t="shared" ref="F217:F280" ca="1" si="21">$F$16*F216+$F$17*F215+$F$18+H217</f>
        <v>73.863638112475599</v>
      </c>
      <c r="G217" s="30"/>
      <c r="H217" s="12">
        <f t="shared" ca="1" si="19"/>
        <v>1.0465251106722886</v>
      </c>
    </row>
    <row r="218" spans="2:8" ht="15.55" customHeight="1" x14ac:dyDescent="0.65">
      <c r="B218" s="10">
        <v>196</v>
      </c>
      <c r="C218" s="11">
        <f t="shared" ca="1" si="17"/>
        <v>5.3568581409715463</v>
      </c>
      <c r="D218" s="11">
        <f t="shared" ca="1" si="20"/>
        <v>174.61324965326943</v>
      </c>
      <c r="E218" s="11">
        <f t="shared" ca="1" si="18"/>
        <v>1.494961633640588E+16</v>
      </c>
      <c r="F218" s="11">
        <f t="shared" ca="1" si="21"/>
        <v>74.492051788645497</v>
      </c>
      <c r="G218" s="30"/>
      <c r="H218" s="12">
        <f t="shared" ca="1" si="19"/>
        <v>-0.79704795913071491</v>
      </c>
    </row>
    <row r="219" spans="2:8" ht="15.55" customHeight="1" x14ac:dyDescent="0.65">
      <c r="B219" s="10">
        <v>197</v>
      </c>
      <c r="C219" s="11">
        <f t="shared" ca="1" si="17"/>
        <v>5.7509744796855315</v>
      </c>
      <c r="D219" s="11">
        <f t="shared" ca="1" si="20"/>
        <v>176.07873762017772</v>
      </c>
      <c r="E219" s="11">
        <f t="shared" ca="1" si="18"/>
        <v>1.7939539603687056E+16</v>
      </c>
      <c r="F219" s="11">
        <f t="shared" ca="1" si="21"/>
        <v>75.784475682981935</v>
      </c>
      <c r="G219" s="30"/>
      <c r="H219" s="12">
        <f t="shared" ca="1" si="19"/>
        <v>0.46548796690829447</v>
      </c>
    </row>
    <row r="220" spans="2:8" ht="15.55" customHeight="1" x14ac:dyDescent="0.65">
      <c r="B220" s="10">
        <v>198</v>
      </c>
      <c r="C220" s="11">
        <f t="shared" ca="1" si="17"/>
        <v>7.009272584948862</v>
      </c>
      <c r="D220" s="11">
        <f t="shared" ca="1" si="20"/>
        <v>178.48723062137816</v>
      </c>
      <c r="E220" s="11">
        <f t="shared" ca="1" si="18"/>
        <v>2.1527447524424468E+16</v>
      </c>
      <c r="F220" s="11">
        <f t="shared" ca="1" si="21"/>
        <v>78.6112296711987</v>
      </c>
      <c r="G220" s="30"/>
      <c r="H220" s="12">
        <f t="shared" ca="1" si="19"/>
        <v>1.4084930012004366</v>
      </c>
    </row>
    <row r="221" spans="2:8" ht="15.55" customHeight="1" x14ac:dyDescent="0.65">
      <c r="B221" s="10">
        <v>199</v>
      </c>
      <c r="C221" s="11">
        <f t="shared" ca="1" si="17"/>
        <v>7.1311907376229628</v>
      </c>
      <c r="D221" s="11">
        <f t="shared" ca="1" si="20"/>
        <v>180.01100329104204</v>
      </c>
      <c r="E221" s="11">
        <f t="shared" ca="1" si="18"/>
        <v>2.583293702930936E+16</v>
      </c>
      <c r="F221" s="11">
        <f t="shared" ca="1" si="21"/>
        <v>81.921236173427829</v>
      </c>
      <c r="G221" s="30"/>
      <c r="H221" s="12">
        <f t="shared" ca="1" si="19"/>
        <v>0.52377266966387326</v>
      </c>
    </row>
    <row r="222" spans="2:8" ht="15.55" customHeight="1" x14ac:dyDescent="0.65">
      <c r="B222" s="10">
        <v>200</v>
      </c>
      <c r="C222" s="11">
        <f t="shared" ca="1" si="17"/>
        <v>6.2809483996972153</v>
      </c>
      <c r="D222" s="11">
        <f t="shared" ca="1" si="20"/>
        <v>180.5869991006409</v>
      </c>
      <c r="E222" s="11">
        <f t="shared" ca="1" si="18"/>
        <v>3.0999524435171232E+16</v>
      </c>
      <c r="F222" s="11">
        <f t="shared" ca="1" si="21"/>
        <v>84.690125538320899</v>
      </c>
      <c r="G222" s="30"/>
      <c r="H222" s="12">
        <f t="shared" ca="1" si="19"/>
        <v>-0.42400419040115561</v>
      </c>
    </row>
    <row r="223" spans="2:8" ht="15.55" customHeight="1" x14ac:dyDescent="0.65">
      <c r="B223" s="10">
        <v>201</v>
      </c>
      <c r="C223" s="11">
        <f t="shared" ref="C223:C286" ca="1" si="22">$C$16*C222+$C$18+H223</f>
        <v>5.916186703754609</v>
      </c>
      <c r="D223" s="11">
        <f t="shared" ca="1" si="20"/>
        <v>181.47842708463773</v>
      </c>
      <c r="E223" s="11">
        <f t="shared" ref="E223:E286" ca="1" si="23">$E$16*E222+$E$18+H223</f>
        <v>3.719942932220548E+16</v>
      </c>
      <c r="F223" s="11">
        <f t="shared" ca="1" si="21"/>
        <v>87.254341588987202</v>
      </c>
      <c r="G223" s="30"/>
      <c r="H223" s="12">
        <f t="shared" ca="1" si="19"/>
        <v>-0.10857201600316366</v>
      </c>
    </row>
    <row r="224" spans="2:8" ht="15.55" customHeight="1" x14ac:dyDescent="0.65">
      <c r="B224" s="10">
        <v>202</v>
      </c>
      <c r="C224" s="11">
        <f t="shared" ca="1" si="22"/>
        <v>7.1222451999891314</v>
      </c>
      <c r="D224" s="11">
        <f t="shared" ca="1" si="20"/>
        <v>183.86772292162317</v>
      </c>
      <c r="E224" s="11">
        <f t="shared" ca="1" si="23"/>
        <v>4.4639315186646576E+16</v>
      </c>
      <c r="F224" s="11">
        <f t="shared" ca="1" si="21"/>
        <v>91.104530616189081</v>
      </c>
      <c r="G224" s="30"/>
      <c r="H224" s="12">
        <f t="shared" ca="1" si="19"/>
        <v>1.3892958369854442</v>
      </c>
    </row>
    <row r="225" spans="2:8" ht="15.55" customHeight="1" x14ac:dyDescent="0.65">
      <c r="B225" s="10">
        <v>203</v>
      </c>
      <c r="C225" s="11">
        <f t="shared" ca="1" si="22"/>
        <v>7.9797894924884547</v>
      </c>
      <c r="D225" s="11">
        <f t="shared" ca="1" si="20"/>
        <v>186.14971625412031</v>
      </c>
      <c r="E225" s="11">
        <f t="shared" ca="1" si="23"/>
        <v>5.3567178223975888E+16</v>
      </c>
      <c r="F225" s="11">
        <f t="shared" ca="1" si="21"/>
        <v>95.979150657278026</v>
      </c>
      <c r="G225" s="30"/>
      <c r="H225" s="12">
        <f t="shared" ca="1" si="19"/>
        <v>1.2819933324971489</v>
      </c>
    </row>
    <row r="226" spans="2:8" ht="15.55" customHeight="1" x14ac:dyDescent="0.65">
      <c r="B226" s="10">
        <v>204</v>
      </c>
      <c r="C226" s="11">
        <f t="shared" ca="1" si="22"/>
        <v>7.3217074504542454</v>
      </c>
      <c r="D226" s="11">
        <f t="shared" ca="1" si="20"/>
        <v>187.08759211058378</v>
      </c>
      <c r="E226" s="11">
        <f t="shared" ca="1" si="23"/>
        <v>6.4280613868771064E+16</v>
      </c>
      <c r="F226" s="11">
        <f t="shared" ca="1" si="21"/>
        <v>100.39313924455965</v>
      </c>
      <c r="G226" s="30"/>
      <c r="H226" s="12">
        <f t="shared" ca="1" si="19"/>
        <v>-6.2124143536518919E-2</v>
      </c>
    </row>
    <row r="227" spans="2:8" ht="15.55" customHeight="1" x14ac:dyDescent="0.65">
      <c r="B227" s="10">
        <v>205</v>
      </c>
      <c r="C227" s="11">
        <f t="shared" ca="1" si="22"/>
        <v>6.5133956463106246</v>
      </c>
      <c r="D227" s="11">
        <f t="shared" ca="1" si="20"/>
        <v>187.74362179653102</v>
      </c>
      <c r="E227" s="11">
        <f t="shared" ca="1" si="23"/>
        <v>7.713673664252528E+16</v>
      </c>
      <c r="F227" s="11">
        <f t="shared" ca="1" si="21"/>
        <v>104.06196715248755</v>
      </c>
      <c r="G227" s="30"/>
      <c r="H227" s="12">
        <f t="shared" ca="1" si="19"/>
        <v>-0.34397031405277206</v>
      </c>
    </row>
    <row r="228" spans="2:8" ht="15.55" customHeight="1" x14ac:dyDescent="0.65">
      <c r="B228" s="10">
        <v>206</v>
      </c>
      <c r="C228" s="11">
        <f t="shared" ca="1" si="22"/>
        <v>5.8047565623615434</v>
      </c>
      <c r="D228" s="11">
        <f t="shared" ca="1" si="20"/>
        <v>188.33766184184407</v>
      </c>
      <c r="E228" s="11">
        <f t="shared" ca="1" si="23"/>
        <v>9.2564083971030336E+16</v>
      </c>
      <c r="F228" s="11">
        <f t="shared" ca="1" si="21"/>
        <v>106.9540209224901</v>
      </c>
      <c r="G228" s="30"/>
      <c r="H228" s="12">
        <f t="shared" ca="1" si="19"/>
        <v>-0.40595995468695606</v>
      </c>
    </row>
    <row r="229" spans="2:8" ht="15.55" customHeight="1" x14ac:dyDescent="0.65">
      <c r="B229" s="10">
        <v>207</v>
      </c>
      <c r="C229" s="11">
        <f t="shared" ca="1" si="22"/>
        <v>6.291025541798521</v>
      </c>
      <c r="D229" s="11">
        <f t="shared" ca="1" si="20"/>
        <v>189.98488213375336</v>
      </c>
      <c r="E229" s="11">
        <f t="shared" ca="1" si="23"/>
        <v>1.110769007652364E+17</v>
      </c>
      <c r="F229" s="11">
        <f t="shared" ca="1" si="21"/>
        <v>110.16346993587679</v>
      </c>
      <c r="G229" s="30"/>
      <c r="H229" s="12">
        <f t="shared" ca="1" si="19"/>
        <v>0.64722029190928598</v>
      </c>
    </row>
    <row r="230" spans="2:8" ht="15.55" customHeight="1" x14ac:dyDescent="0.65">
      <c r="B230" s="10">
        <v>208</v>
      </c>
      <c r="C230" s="11">
        <f t="shared" ca="1" si="22"/>
        <v>6.231066962928395</v>
      </c>
      <c r="D230" s="11">
        <f t="shared" ca="1" si="20"/>
        <v>191.18312866324294</v>
      </c>
      <c r="E230" s="11">
        <f t="shared" ca="1" si="23"/>
        <v>1.3329228091828368E+17</v>
      </c>
      <c r="F230" s="11">
        <f t="shared" ca="1" si="21"/>
        <v>113.18068036818947</v>
      </c>
      <c r="G230" s="30"/>
      <c r="H230" s="12">
        <f t="shared" ca="1" si="19"/>
        <v>0.19824652948957763</v>
      </c>
    </row>
    <row r="231" spans="2:8" ht="15.55" customHeight="1" x14ac:dyDescent="0.65">
      <c r="B231" s="10">
        <v>209</v>
      </c>
      <c r="C231" s="11">
        <f t="shared" ca="1" si="22"/>
        <v>6.6379546599942625</v>
      </c>
      <c r="D231" s="11">
        <f t="shared" ca="1" si="20"/>
        <v>192.8362297528945</v>
      </c>
      <c r="E231" s="11">
        <f t="shared" ca="1" si="23"/>
        <v>1.5995073710194042E+17</v>
      </c>
      <c r="F231" s="11">
        <f t="shared" ca="1" si="21"/>
        <v>116.44763614756363</v>
      </c>
      <c r="G231" s="30"/>
      <c r="H231" s="12">
        <f t="shared" ca="1" si="19"/>
        <v>0.65310108965154656</v>
      </c>
    </row>
    <row r="232" spans="2:8" ht="15.55" customHeight="1" x14ac:dyDescent="0.65">
      <c r="B232" s="10">
        <v>210</v>
      </c>
      <c r="C232" s="11">
        <f t="shared" ca="1" si="22"/>
        <v>6.5602235444175445</v>
      </c>
      <c r="D232" s="11">
        <f t="shared" ca="1" si="20"/>
        <v>194.08608956931664</v>
      </c>
      <c r="E232" s="11">
        <f t="shared" ca="1" si="23"/>
        <v>1.9194088452232848E+17</v>
      </c>
      <c r="F232" s="11">
        <f t="shared" ca="1" si="21"/>
        <v>119.50594936174058</v>
      </c>
      <c r="G232" s="30"/>
      <c r="H232" s="12">
        <f t="shared" ca="1" si="19"/>
        <v>0.24985981642213445</v>
      </c>
    </row>
    <row r="233" spans="2:8" ht="15.55" customHeight="1" x14ac:dyDescent="0.65">
      <c r="B233" s="10">
        <v>211</v>
      </c>
      <c r="C233" s="11">
        <f t="shared" ca="1" si="22"/>
        <v>4.7809721728709524</v>
      </c>
      <c r="D233" s="11">
        <f t="shared" ca="1" si="20"/>
        <v>193.61888290665357</v>
      </c>
      <c r="E233" s="11">
        <f t="shared" ca="1" si="23"/>
        <v>2.3032906142679418E+17</v>
      </c>
      <c r="F233" s="11">
        <f t="shared" ca="1" si="21"/>
        <v>120.62674823036109</v>
      </c>
      <c r="G233" s="30"/>
      <c r="H233" s="12">
        <f t="shared" ca="1" si="19"/>
        <v>-1.4672066626630835</v>
      </c>
    </row>
    <row r="234" spans="2:8" ht="15.55" customHeight="1" x14ac:dyDescent="0.65">
      <c r="B234" s="10">
        <v>212</v>
      </c>
      <c r="C234" s="11">
        <f t="shared" ca="1" si="22"/>
        <v>5.5436734358901738</v>
      </c>
      <c r="D234" s="11">
        <f t="shared" ca="1" si="20"/>
        <v>195.33777860424698</v>
      </c>
      <c r="E234" s="11">
        <f t="shared" ca="1" si="23"/>
        <v>2.7639487371215299E+17</v>
      </c>
      <c r="F234" s="11">
        <f t="shared" ca="1" si="21"/>
        <v>122.15930341609553</v>
      </c>
      <c r="G234" s="30"/>
      <c r="H234" s="12">
        <f t="shared" ca="1" si="19"/>
        <v>0.71889569759341176</v>
      </c>
    </row>
    <row r="235" spans="2:8" ht="15.55" customHeight="1" x14ac:dyDescent="0.65">
      <c r="B235" s="10">
        <v>213</v>
      </c>
      <c r="C235" s="11">
        <f t="shared" ca="1" si="22"/>
        <v>5.5258125364208217</v>
      </c>
      <c r="D235" s="11">
        <f t="shared" ca="1" si="20"/>
        <v>196.42865239195567</v>
      </c>
      <c r="E235" s="11">
        <f t="shared" ca="1" si="23"/>
        <v>3.3167384845458355E+17</v>
      </c>
      <c r="F235" s="11">
        <f t="shared" ca="1" si="21"/>
        <v>123.42320938866159</v>
      </c>
      <c r="G235" s="30"/>
      <c r="H235" s="12">
        <f t="shared" ca="1" si="19"/>
        <v>9.0873787708682249E-2</v>
      </c>
    </row>
    <row r="236" spans="2:8" ht="15.55" customHeight="1" x14ac:dyDescent="0.65">
      <c r="B236" s="10">
        <v>214</v>
      </c>
      <c r="C236" s="11">
        <f t="shared" ca="1" si="22"/>
        <v>4.4160088833700062</v>
      </c>
      <c r="D236" s="11">
        <f t="shared" ca="1" si="20"/>
        <v>196.42401124618902</v>
      </c>
      <c r="E236" s="11">
        <f t="shared" ca="1" si="23"/>
        <v>3.9800861814550022E+17</v>
      </c>
      <c r="F236" s="11">
        <f t="shared" ca="1" si="21"/>
        <v>123.33449058404341</v>
      </c>
      <c r="G236" s="30"/>
      <c r="H236" s="12">
        <f t="shared" ca="1" si="19"/>
        <v>-1.0046411457666518</v>
      </c>
    </row>
    <row r="237" spans="2:8" ht="15.55" customHeight="1" x14ac:dyDescent="0.65">
      <c r="B237" s="10">
        <v>215</v>
      </c>
      <c r="C237" s="11">
        <f t="shared" ca="1" si="22"/>
        <v>6.6739015663626979</v>
      </c>
      <c r="D237" s="11">
        <f t="shared" ca="1" si="20"/>
        <v>199.56510570585573</v>
      </c>
      <c r="E237" s="11">
        <f t="shared" ca="1" si="23"/>
        <v>4.7761034177460026E+17</v>
      </c>
      <c r="F237" s="11">
        <f t="shared" ca="1" si="21"/>
        <v>125.16150602566711</v>
      </c>
      <c r="G237" s="30"/>
      <c r="H237" s="12">
        <f t="shared" ca="1" si="19"/>
        <v>2.1410944596666925</v>
      </c>
    </row>
    <row r="238" spans="2:8" ht="15.55" customHeight="1" x14ac:dyDescent="0.65">
      <c r="B238" s="10">
        <v>216</v>
      </c>
      <c r="C238" s="11">
        <f t="shared" ca="1" si="22"/>
        <v>6.0556218215505346</v>
      </c>
      <c r="D238" s="11">
        <f t="shared" ca="1" si="20"/>
        <v>200.28160627431609</v>
      </c>
      <c r="E238" s="11">
        <f t="shared" ca="1" si="23"/>
        <v>5.7313241012952026E+17</v>
      </c>
      <c r="F238" s="11">
        <f t="shared" ca="1" si="21"/>
        <v>126.28897558574837</v>
      </c>
      <c r="G238" s="30"/>
      <c r="H238" s="12">
        <f t="shared" ca="1" si="19"/>
        <v>-0.28349943153962465</v>
      </c>
    </row>
    <row r="239" spans="2:8" ht="15.55" customHeight="1" x14ac:dyDescent="0.65">
      <c r="B239" s="10">
        <v>217</v>
      </c>
      <c r="C239" s="11">
        <f t="shared" ca="1" si="22"/>
        <v>7.0315468559477763</v>
      </c>
      <c r="D239" s="11">
        <f t="shared" ca="1" si="20"/>
        <v>202.46865567302345</v>
      </c>
      <c r="E239" s="11">
        <f t="shared" ca="1" si="23"/>
        <v>6.8775889215542426E+17</v>
      </c>
      <c r="F239" s="11">
        <f t="shared" ca="1" si="21"/>
        <v>128.23913252827219</v>
      </c>
      <c r="G239" s="30"/>
      <c r="H239" s="12">
        <f t="shared" ca="1" si="19"/>
        <v>1.1870493987073478</v>
      </c>
    </row>
    <row r="240" spans="2:8" ht="15.55" customHeight="1" x14ac:dyDescent="0.65">
      <c r="B240" s="10">
        <v>218</v>
      </c>
      <c r="C240" s="11">
        <f t="shared" ca="1" si="22"/>
        <v>6.4432396540582868</v>
      </c>
      <c r="D240" s="11">
        <f t="shared" ca="1" si="20"/>
        <v>203.28665784232351</v>
      </c>
      <c r="E240" s="11">
        <f t="shared" ca="1" si="23"/>
        <v>8.2531067058650906E+17</v>
      </c>
      <c r="F240" s="11">
        <f t="shared" ca="1" si="21"/>
        <v>129.54938618998619</v>
      </c>
      <c r="G240" s="30"/>
      <c r="H240" s="12">
        <f t="shared" ca="1" si="19"/>
        <v>-0.18199783069993491</v>
      </c>
    </row>
    <row r="241" spans="2:8" ht="15.55" customHeight="1" x14ac:dyDescent="0.65">
      <c r="B241" s="10">
        <v>219</v>
      </c>
      <c r="C241" s="11">
        <f t="shared" ca="1" si="22"/>
        <v>5.2262165420455711</v>
      </c>
      <c r="D241" s="11">
        <f t="shared" ca="1" si="20"/>
        <v>203.35828266112244</v>
      </c>
      <c r="E241" s="11">
        <f t="shared" ca="1" si="23"/>
        <v>9.9037280470381082E+17</v>
      </c>
      <c r="F241" s="11">
        <f t="shared" ca="1" si="21"/>
        <v>129.517847979045</v>
      </c>
      <c r="G241" s="30"/>
      <c r="H241" s="12">
        <f t="shared" ca="1" si="19"/>
        <v>-0.92837518120105889</v>
      </c>
    </row>
    <row r="242" spans="2:8" ht="15.55" customHeight="1" x14ac:dyDescent="0.65">
      <c r="B242" s="10">
        <v>220</v>
      </c>
      <c r="C242" s="11">
        <f t="shared" ca="1" si="22"/>
        <v>6.2520277935668105</v>
      </c>
      <c r="D242" s="11">
        <f t="shared" ca="1" si="20"/>
        <v>205.4293372210528</v>
      </c>
      <c r="E242" s="11">
        <f t="shared" ca="1" si="23"/>
        <v>1.1884473656445729E+18</v>
      </c>
      <c r="F242" s="11">
        <f t="shared" ca="1" si="21"/>
        <v>130.26502428722841</v>
      </c>
      <c r="G242" s="30"/>
      <c r="H242" s="12">
        <f t="shared" ca="1" si="19"/>
        <v>1.071054559930354</v>
      </c>
    </row>
    <row r="243" spans="2:8" ht="15.55" customHeight="1" x14ac:dyDescent="0.65">
      <c r="B243" s="10">
        <v>221</v>
      </c>
      <c r="C243" s="11">
        <f t="shared" ca="1" si="22"/>
        <v>7.0467244573384447</v>
      </c>
      <c r="D243" s="11">
        <f t="shared" ca="1" si="20"/>
        <v>207.47443944353779</v>
      </c>
      <c r="E243" s="11">
        <f t="shared" ca="1" si="23"/>
        <v>1.4261368387734874E+18</v>
      </c>
      <c r="F243" s="11">
        <f t="shared" ca="1" si="21"/>
        <v>131.68740670728798</v>
      </c>
      <c r="G243" s="30"/>
      <c r="H243" s="12">
        <f t="shared" ca="1" si="19"/>
        <v>1.045102222484996</v>
      </c>
    </row>
    <row r="244" spans="2:8" ht="15.55" customHeight="1" x14ac:dyDescent="0.65">
      <c r="B244" s="10">
        <v>222</v>
      </c>
      <c r="C244" s="11">
        <f t="shared" ca="1" si="22"/>
        <v>7.4455314575899161</v>
      </c>
      <c r="D244" s="11">
        <f t="shared" ca="1" si="20"/>
        <v>209.28259133525694</v>
      </c>
      <c r="E244" s="11">
        <f t="shared" ca="1" si="23"/>
        <v>1.7113642065281848E+18</v>
      </c>
      <c r="F244" s="11">
        <f t="shared" ca="1" si="21"/>
        <v>133.47305253418841</v>
      </c>
      <c r="G244" s="30"/>
      <c r="H244" s="12">
        <f t="shared" ca="1" si="19"/>
        <v>0.80815189171916046</v>
      </c>
    </row>
    <row r="245" spans="2:8" ht="15.55" customHeight="1" x14ac:dyDescent="0.65">
      <c r="B245" s="10">
        <v>223</v>
      </c>
      <c r="C245" s="11">
        <f t="shared" ca="1" si="22"/>
        <v>6.0544380741868933</v>
      </c>
      <c r="D245" s="11">
        <f t="shared" ca="1" si="20"/>
        <v>209.38060424337189</v>
      </c>
      <c r="E245" s="11">
        <f t="shared" ca="1" si="23"/>
        <v>2.0536370478338217E+18</v>
      </c>
      <c r="F245" s="11">
        <f t="shared" ca="1" si="21"/>
        <v>133.86127261944085</v>
      </c>
      <c r="G245" s="30"/>
      <c r="H245" s="12">
        <f t="shared" ca="1" si="19"/>
        <v>-0.90198709188504</v>
      </c>
    </row>
    <row r="246" spans="2:8" ht="15.55" customHeight="1" x14ac:dyDescent="0.65">
      <c r="B246" s="10">
        <v>224</v>
      </c>
      <c r="C246" s="11">
        <f t="shared" ca="1" si="22"/>
        <v>5.2355938305015757</v>
      </c>
      <c r="D246" s="11">
        <f t="shared" ca="1" si="20"/>
        <v>209.77264761452395</v>
      </c>
      <c r="E246" s="11">
        <f t="shared" ca="1" si="23"/>
        <v>2.4643644574005857E+18</v>
      </c>
      <c r="F246" s="11">
        <f t="shared" ca="1" si="21"/>
        <v>133.2679835419782</v>
      </c>
      <c r="G246" s="30"/>
      <c r="H246" s="12">
        <f t="shared" ca="1" si="19"/>
        <v>-0.60795662884793988</v>
      </c>
    </row>
    <row r="247" spans="2:8" ht="15.55" customHeight="1" x14ac:dyDescent="0.65">
      <c r="B247" s="10">
        <v>225</v>
      </c>
      <c r="C247" s="11">
        <f t="shared" ca="1" si="22"/>
        <v>5.8790557868997722</v>
      </c>
      <c r="D247" s="11">
        <f t="shared" ca="1" si="20"/>
        <v>211.46322833702246</v>
      </c>
      <c r="E247" s="11">
        <f t="shared" ca="1" si="23"/>
        <v>2.957237348880703E+18</v>
      </c>
      <c r="F247" s="11">
        <f t="shared" ca="1" si="21"/>
        <v>133.08599136856589</v>
      </c>
      <c r="G247" s="30"/>
      <c r="H247" s="12">
        <f t="shared" ca="1" si="19"/>
        <v>0.6905807224985111</v>
      </c>
    </row>
    <row r="248" spans="2:8" ht="15.55" customHeight="1" x14ac:dyDescent="0.65">
      <c r="B248" s="10">
        <v>226</v>
      </c>
      <c r="C248" s="11">
        <f t="shared" ca="1" si="22"/>
        <v>4.2668622211074547</v>
      </c>
      <c r="D248" s="11">
        <f t="shared" ca="1" si="20"/>
        <v>211.0268459286101</v>
      </c>
      <c r="E248" s="11">
        <f t="shared" ca="1" si="23"/>
        <v>3.5486848186568433E+18</v>
      </c>
      <c r="F248" s="11">
        <f t="shared" ca="1" si="21"/>
        <v>131.15313616866266</v>
      </c>
      <c r="G248" s="30"/>
      <c r="H248" s="12">
        <f t="shared" ca="1" si="19"/>
        <v>-1.4363824084123638</v>
      </c>
    </row>
    <row r="249" spans="2:8" ht="15.55" customHeight="1" x14ac:dyDescent="0.65">
      <c r="B249" s="10">
        <v>227</v>
      </c>
      <c r="C249" s="11">
        <f t="shared" ca="1" si="22"/>
        <v>5.0706356292968682</v>
      </c>
      <c r="D249" s="11">
        <f t="shared" ca="1" si="20"/>
        <v>212.68399178102101</v>
      </c>
      <c r="E249" s="11">
        <f t="shared" ca="1" si="23"/>
        <v>4.2584217823882117E+18</v>
      </c>
      <c r="F249" s="11">
        <f t="shared" ca="1" si="21"/>
        <v>129.739852427475</v>
      </c>
      <c r="G249" s="30"/>
      <c r="H249" s="12">
        <f t="shared" ca="1" si="19"/>
        <v>0.65714585241090462</v>
      </c>
    </row>
    <row r="250" spans="2:8" ht="15.55" customHeight="1" x14ac:dyDescent="0.65">
      <c r="B250" s="10">
        <v>228</v>
      </c>
      <c r="C250" s="11">
        <f t="shared" ca="1" si="22"/>
        <v>3.2100515847403122</v>
      </c>
      <c r="D250" s="11">
        <f t="shared" ca="1" si="20"/>
        <v>211.83753486232382</v>
      </c>
      <c r="E250" s="11">
        <f t="shared" ca="1" si="23"/>
        <v>5.1101061388658534E+18</v>
      </c>
      <c r="F250" s="11">
        <f t="shared" ca="1" si="21"/>
        <v>126.30990878002228</v>
      </c>
      <c r="G250" s="30"/>
      <c r="H250" s="12">
        <f t="shared" ca="1" si="19"/>
        <v>-1.8464569186971824</v>
      </c>
    </row>
    <row r="251" spans="2:8" ht="15.55" customHeight="1" x14ac:dyDescent="0.65">
      <c r="B251" s="10">
        <v>229</v>
      </c>
      <c r="C251" s="11">
        <f t="shared" ca="1" si="22"/>
        <v>3.9134869747302421</v>
      </c>
      <c r="D251" s="11">
        <f t="shared" ca="1" si="20"/>
        <v>213.18298056926182</v>
      </c>
      <c r="E251" s="11">
        <f t="shared" ca="1" si="23"/>
        <v>6.1321273666390241E+18</v>
      </c>
      <c r="F251" s="11">
        <f t="shared" ca="1" si="21"/>
        <v>123.27100667997806</v>
      </c>
      <c r="G251" s="30"/>
      <c r="H251" s="12">
        <f t="shared" ca="1" si="19"/>
        <v>0.34544570693799243</v>
      </c>
    </row>
    <row r="252" spans="2:8" ht="15.55" customHeight="1" x14ac:dyDescent="0.65">
      <c r="B252" s="10">
        <v>230</v>
      </c>
      <c r="C252" s="11">
        <f t="shared" ca="1" si="22"/>
        <v>5.1433237275875889</v>
      </c>
      <c r="D252" s="11">
        <f t="shared" ca="1" si="20"/>
        <v>215.19551471706521</v>
      </c>
      <c r="E252" s="11">
        <f t="shared" ca="1" si="23"/>
        <v>7.3585528399668285E+18</v>
      </c>
      <c r="F252" s="11">
        <f t="shared" ca="1" si="21"/>
        <v>121.28542984994139</v>
      </c>
      <c r="G252" s="30"/>
      <c r="H252" s="12">
        <f t="shared" ca="1" si="19"/>
        <v>1.0125341478033945</v>
      </c>
    </row>
    <row r="253" spans="2:8" ht="15.55" customHeight="1" x14ac:dyDescent="0.65">
      <c r="B253" s="10">
        <v>231</v>
      </c>
      <c r="C253" s="11">
        <f t="shared" ca="1" si="22"/>
        <v>5.127141544953643</v>
      </c>
      <c r="D253" s="11">
        <f t="shared" ca="1" si="20"/>
        <v>216.20799727994878</v>
      </c>
      <c r="E253" s="11">
        <f t="shared" ca="1" si="23"/>
        <v>8.830263407960194E+18</v>
      </c>
      <c r="F253" s="11">
        <f t="shared" ca="1" si="21"/>
        <v>119.27818319899218</v>
      </c>
      <c r="G253" s="30"/>
      <c r="H253" s="12">
        <f t="shared" ca="1" si="19"/>
        <v>1.2482562883572435E-2</v>
      </c>
    </row>
    <row r="254" spans="2:8" ht="15.55" customHeight="1" x14ac:dyDescent="0.65">
      <c r="B254" s="10">
        <v>232</v>
      </c>
      <c r="C254" s="11">
        <f t="shared" ca="1" si="22"/>
        <v>2.9917314118705867</v>
      </c>
      <c r="D254" s="11">
        <f t="shared" ca="1" si="20"/>
        <v>215.09801545585645</v>
      </c>
      <c r="E254" s="11">
        <f t="shared" ca="1" si="23"/>
        <v>1.0596316089552232E+19</v>
      </c>
      <c r="F254" s="11">
        <f t="shared" ca="1" si="21"/>
        <v>115.14882509054614</v>
      </c>
      <c r="G254" s="30"/>
      <c r="H254" s="12">
        <f t="shared" ca="1" si="19"/>
        <v>-2.1099818240923276</v>
      </c>
    </row>
    <row r="255" spans="2:8" ht="15.55" customHeight="1" x14ac:dyDescent="0.65">
      <c r="B255" s="10">
        <v>233</v>
      </c>
      <c r="C255" s="11">
        <f t="shared" ca="1" si="22"/>
        <v>4.4307391597265564</v>
      </c>
      <c r="D255" s="11">
        <f t="shared" ca="1" si="20"/>
        <v>217.13536948608655</v>
      </c>
      <c r="E255" s="11">
        <f t="shared" ca="1" si="23"/>
        <v>1.2715579307462679E+19</v>
      </c>
      <c r="F255" s="11">
        <f t="shared" ca="1" si="21"/>
        <v>112.27697499118487</v>
      </c>
      <c r="G255" s="30"/>
      <c r="H255" s="12">
        <f t="shared" ca="1" si="19"/>
        <v>1.0373540302300872</v>
      </c>
    </row>
    <row r="256" spans="2:8" ht="15.55" customHeight="1" x14ac:dyDescent="0.65">
      <c r="B256" s="10">
        <v>234</v>
      </c>
      <c r="C256" s="11">
        <f t="shared" ca="1" si="22"/>
        <v>5.4643309610346691</v>
      </c>
      <c r="D256" s="11">
        <f t="shared" ca="1" si="20"/>
        <v>219.05510911933996</v>
      </c>
      <c r="E256" s="11">
        <f t="shared" ca="1" si="23"/>
        <v>1.5258695168955214E+19</v>
      </c>
      <c r="F256" s="11">
        <f t="shared" ca="1" si="21"/>
        <v>110.46056128410767</v>
      </c>
      <c r="G256" s="30"/>
      <c r="H256" s="12">
        <f t="shared" ca="1" si="19"/>
        <v>0.91973963325342389</v>
      </c>
    </row>
    <row r="257" spans="2:8" ht="15.55" customHeight="1" x14ac:dyDescent="0.65">
      <c r="B257" s="10">
        <v>235</v>
      </c>
      <c r="C257" s="11">
        <f t="shared" ca="1" si="22"/>
        <v>5.2164892507716951</v>
      </c>
      <c r="D257" s="11">
        <f t="shared" ca="1" si="20"/>
        <v>219.90013360128393</v>
      </c>
      <c r="E257" s="11">
        <f t="shared" ca="1" si="23"/>
        <v>1.8310434202746255E+19</v>
      </c>
      <c r="F257" s="11">
        <f t="shared" ca="1" si="21"/>
        <v>108.54804367977029</v>
      </c>
      <c r="G257" s="30"/>
      <c r="H257" s="12">
        <f t="shared" ca="1" si="19"/>
        <v>-0.15497551805604037</v>
      </c>
    </row>
    <row r="258" spans="2:8" ht="15.55" customHeight="1" x14ac:dyDescent="0.65">
      <c r="B258" s="10">
        <v>236</v>
      </c>
      <c r="C258" s="11">
        <f t="shared" ca="1" si="22"/>
        <v>6.3489106374184594</v>
      </c>
      <c r="D258" s="11">
        <f t="shared" ca="1" si="20"/>
        <v>222.07585283808504</v>
      </c>
      <c r="E258" s="11">
        <f t="shared" ca="1" si="23"/>
        <v>2.1972521043295506E+19</v>
      </c>
      <c r="F258" s="11">
        <f t="shared" ca="1" si="21"/>
        <v>107.89789145982665</v>
      </c>
      <c r="G258" s="30"/>
      <c r="H258" s="12">
        <f t="shared" ca="1" si="19"/>
        <v>1.1757192368011031</v>
      </c>
    </row>
    <row r="259" spans="2:8" ht="15.55" customHeight="1" x14ac:dyDescent="0.65">
      <c r="B259" s="10">
        <v>237</v>
      </c>
      <c r="C259" s="11">
        <f t="shared" ca="1" si="22"/>
        <v>6.0070873673193113</v>
      </c>
      <c r="D259" s="11">
        <f t="shared" ca="1" si="20"/>
        <v>223.00381169546958</v>
      </c>
      <c r="E259" s="11">
        <f t="shared" ca="1" si="23"/>
        <v>2.6367025251954606E+19</v>
      </c>
      <c r="F259" s="11">
        <f t="shared" ca="1" si="21"/>
        <v>107.15523288246422</v>
      </c>
      <c r="G259" s="30"/>
      <c r="H259" s="12">
        <f t="shared" ca="1" si="19"/>
        <v>-7.2041142615456716E-2</v>
      </c>
    </row>
    <row r="260" spans="2:8" ht="15.55" customHeight="1" x14ac:dyDescent="0.65">
      <c r="B260" s="10">
        <v>238</v>
      </c>
      <c r="C260" s="11">
        <f t="shared" ca="1" si="22"/>
        <v>6.4048084795919751</v>
      </c>
      <c r="D260" s="11">
        <f t="shared" ca="1" si="20"/>
        <v>224.60295028120612</v>
      </c>
      <c r="E260" s="11">
        <f t="shared" ca="1" si="23"/>
        <v>3.1640430302345527E+19</v>
      </c>
      <c r="F260" s="11">
        <f t="shared" ca="1" si="21"/>
        <v>107.00699983397628</v>
      </c>
      <c r="G260" s="30"/>
      <c r="H260" s="12">
        <f t="shared" ca="1" si="19"/>
        <v>0.59913858573652623</v>
      </c>
    </row>
    <row r="261" spans="2:8" ht="15.55" customHeight="1" x14ac:dyDescent="0.65">
      <c r="B261" s="10">
        <v>239</v>
      </c>
      <c r="C261" s="11">
        <f t="shared" ca="1" si="22"/>
        <v>4.5508646385808404</v>
      </c>
      <c r="D261" s="11">
        <f t="shared" ca="1" si="20"/>
        <v>224.02996813611338</v>
      </c>
      <c r="E261" s="11">
        <f t="shared" ca="1" si="23"/>
        <v>3.7968516362814628E+19</v>
      </c>
      <c r="F261" s="11">
        <f t="shared" ca="1" si="21"/>
        <v>105.22905561641974</v>
      </c>
      <c r="G261" s="30"/>
      <c r="H261" s="12">
        <f t="shared" ca="1" si="19"/>
        <v>-1.5729821450927406</v>
      </c>
    </row>
    <row r="262" spans="2:8" ht="15.55" customHeight="1" x14ac:dyDescent="0.65">
      <c r="B262" s="10">
        <v>240</v>
      </c>
      <c r="C262" s="11">
        <f t="shared" ca="1" si="22"/>
        <v>3.9467918117017775</v>
      </c>
      <c r="D262" s="11">
        <f t="shared" ca="1" si="20"/>
        <v>224.3360682369505</v>
      </c>
      <c r="E262" s="11">
        <f t="shared" ca="1" si="23"/>
        <v>4.5562219635377553E+19</v>
      </c>
      <c r="F262" s="11">
        <f t="shared" ca="1" si="21"/>
        <v>102.86493592311619</v>
      </c>
      <c r="G262" s="30"/>
      <c r="H262" s="12">
        <f t="shared" ca="1" si="19"/>
        <v>-0.69389989916289485</v>
      </c>
    </row>
    <row r="263" spans="2:8" ht="15.55" customHeight="1" x14ac:dyDescent="0.65">
      <c r="B263" s="10">
        <v>241</v>
      </c>
      <c r="C263" s="11">
        <f t="shared" ca="1" si="22"/>
        <v>3.9698400121140951</v>
      </c>
      <c r="D263" s="11">
        <f t="shared" ca="1" si="20"/>
        <v>225.14847479970317</v>
      </c>
      <c r="E263" s="11">
        <f t="shared" ca="1" si="23"/>
        <v>5.4674663562453066E+19</v>
      </c>
      <c r="F263" s="11">
        <f t="shared" ca="1" si="21"/>
        <v>100.49734420573147</v>
      </c>
      <c r="G263" s="30"/>
      <c r="H263" s="12">
        <f t="shared" ca="1" si="19"/>
        <v>-0.18759343724732672</v>
      </c>
    </row>
    <row r="264" spans="2:8" ht="15.55" customHeight="1" x14ac:dyDescent="0.65">
      <c r="B264" s="10">
        <v>242</v>
      </c>
      <c r="C264" s="11">
        <f t="shared" ca="1" si="22"/>
        <v>4.0473789652279537</v>
      </c>
      <c r="D264" s="11">
        <f t="shared" ca="1" si="20"/>
        <v>226.01998175523985</v>
      </c>
      <c r="E264" s="11">
        <f t="shared" ca="1" si="23"/>
        <v>6.5609596274943681E+19</v>
      </c>
      <c r="F264" s="11">
        <f t="shared" ca="1" si="21"/>
        <v>98.209369256390715</v>
      </c>
      <c r="G264" s="30"/>
      <c r="H264" s="12">
        <f t="shared" ca="1" si="19"/>
        <v>-0.12849304446332216</v>
      </c>
    </row>
    <row r="265" spans="2:8" ht="15.55" customHeight="1" x14ac:dyDescent="0.65">
      <c r="B265" s="10">
        <v>243</v>
      </c>
      <c r="C265" s="11">
        <f t="shared" ca="1" si="22"/>
        <v>4.5510769332749437</v>
      </c>
      <c r="D265" s="11">
        <f t="shared" ca="1" si="20"/>
        <v>227.33315551633243</v>
      </c>
      <c r="E265" s="11">
        <f t="shared" ca="1" si="23"/>
        <v>7.8731515529932407E+19</v>
      </c>
      <c r="F265" s="11">
        <f t="shared" ca="1" si="21"/>
        <v>96.458392121019301</v>
      </c>
      <c r="G265" s="30"/>
      <c r="H265" s="12">
        <f t="shared" ca="1" si="19"/>
        <v>0.31317376109258005</v>
      </c>
    </row>
    <row r="266" spans="2:8" ht="15.55" customHeight="1" x14ac:dyDescent="0.65">
      <c r="B266" s="10">
        <v>244</v>
      </c>
      <c r="C266" s="11">
        <f t="shared" ca="1" si="22"/>
        <v>6.0603799733912078</v>
      </c>
      <c r="D266" s="11">
        <f t="shared" ca="1" si="20"/>
        <v>229.75267394310367</v>
      </c>
      <c r="E266" s="11">
        <f t="shared" ca="1" si="23"/>
        <v>9.4477818635918885E+19</v>
      </c>
      <c r="F266" s="11">
        <f t="shared" ca="1" si="21"/>
        <v>96.319937433392354</v>
      </c>
      <c r="G266" s="30"/>
      <c r="H266" s="12">
        <f t="shared" ca="1" si="19"/>
        <v>1.4195184267712524</v>
      </c>
    </row>
    <row r="267" spans="2:8" ht="15.55" customHeight="1" x14ac:dyDescent="0.65">
      <c r="B267" s="10">
        <v>245</v>
      </c>
      <c r="C267" s="11">
        <f t="shared" ca="1" si="22"/>
        <v>6.1291801414487681</v>
      </c>
      <c r="D267" s="11">
        <f t="shared" ca="1" si="20"/>
        <v>231.03355010583948</v>
      </c>
      <c r="E267" s="11">
        <f t="shared" ca="1" si="23"/>
        <v>1.1337338236310266E+20</v>
      </c>
      <c r="F267" s="11">
        <f t="shared" ca="1" si="21"/>
        <v>96.511620456053706</v>
      </c>
      <c r="G267" s="30"/>
      <c r="H267" s="12">
        <f t="shared" ca="1" si="19"/>
        <v>0.28087616273580207</v>
      </c>
    </row>
    <row r="268" spans="2:8" ht="15.55" customHeight="1" x14ac:dyDescent="0.65">
      <c r="B268" s="10">
        <v>246</v>
      </c>
      <c r="C268" s="11">
        <f t="shared" ca="1" si="22"/>
        <v>7.1894495001732377</v>
      </c>
      <c r="D268" s="11">
        <f t="shared" ca="1" si="20"/>
        <v>233.31965549285371</v>
      </c>
      <c r="E268" s="11">
        <f t="shared" ca="1" si="23"/>
        <v>1.3604805883572319E+20</v>
      </c>
      <c r="F268" s="11">
        <f t="shared" ca="1" si="21"/>
        <v>98.007041189129197</v>
      </c>
      <c r="G268" s="30"/>
      <c r="H268" s="12">
        <f t="shared" ca="1" si="19"/>
        <v>1.2861053870142223</v>
      </c>
    </row>
    <row r="269" spans="2:8" ht="15.55" customHeight="1" x14ac:dyDescent="0.65">
      <c r="B269" s="10">
        <v>247</v>
      </c>
      <c r="C269" s="11">
        <f t="shared" ca="1" si="22"/>
        <v>5.5938596698878129</v>
      </c>
      <c r="D269" s="11">
        <f t="shared" ca="1" si="20"/>
        <v>233.16195556260294</v>
      </c>
      <c r="E269" s="11">
        <f t="shared" ca="1" si="23"/>
        <v>1.6325767060286783E+20</v>
      </c>
      <c r="F269" s="11">
        <f t="shared" ca="1" si="21"/>
        <v>98.230103714085814</v>
      </c>
      <c r="G269" s="30"/>
      <c r="H269" s="12">
        <f t="shared" ca="1" si="19"/>
        <v>-1.157699930250778</v>
      </c>
    </row>
    <row r="270" spans="2:8" ht="15.55" customHeight="1" x14ac:dyDescent="0.65">
      <c r="B270" s="10">
        <v>248</v>
      </c>
      <c r="C270" s="11">
        <f t="shared" ca="1" si="22"/>
        <v>5.7668862875434179</v>
      </c>
      <c r="D270" s="11">
        <f t="shared" ca="1" si="20"/>
        <v>234.45375411423612</v>
      </c>
      <c r="E270" s="11">
        <f t="shared" ca="1" si="23"/>
        <v>1.959092047234414E+20</v>
      </c>
      <c r="F270" s="11">
        <f t="shared" ca="1" si="21"/>
        <v>98.742588126288624</v>
      </c>
      <c r="G270" s="30"/>
      <c r="H270" s="12">
        <f t="shared" ca="1" si="19"/>
        <v>0.29179855163316754</v>
      </c>
    </row>
    <row r="271" spans="2:8" ht="15.55" customHeight="1" x14ac:dyDescent="0.65">
      <c r="B271" s="10">
        <v>249</v>
      </c>
      <c r="C271" s="11">
        <f t="shared" ca="1" si="22"/>
        <v>5.5109709814988106</v>
      </c>
      <c r="D271" s="11">
        <f t="shared" ca="1" si="20"/>
        <v>235.35121606570019</v>
      </c>
      <c r="E271" s="11">
        <f t="shared" ca="1" si="23"/>
        <v>2.3509104566812967E+20</v>
      </c>
      <c r="F271" s="11">
        <f t="shared" ca="1" si="21"/>
        <v>99.118985011594347</v>
      </c>
      <c r="G271" s="30"/>
      <c r="H271" s="12">
        <f t="shared" ca="1" si="19"/>
        <v>-0.10253804853592385</v>
      </c>
    </row>
    <row r="272" spans="2:8" ht="15.55" customHeight="1" x14ac:dyDescent="0.65">
      <c r="B272" s="10">
        <v>250</v>
      </c>
      <c r="C272" s="11">
        <f t="shared" ca="1" si="22"/>
        <v>4.1351970165713539</v>
      </c>
      <c r="D272" s="11">
        <f t="shared" ca="1" si="20"/>
        <v>235.0776362970725</v>
      </c>
      <c r="E272" s="11">
        <f t="shared" ca="1" si="23"/>
        <v>2.821092548017556E+20</v>
      </c>
      <c r="F272" s="11">
        <f t="shared" ca="1" si="21"/>
        <v>98.196736558478904</v>
      </c>
      <c r="G272" s="30"/>
      <c r="H272" s="12">
        <f t="shared" ca="1" si="19"/>
        <v>-1.2735797686276946</v>
      </c>
    </row>
    <row r="273" spans="2:8" ht="15.55" customHeight="1" x14ac:dyDescent="0.65">
      <c r="B273" s="10">
        <v>251</v>
      </c>
      <c r="C273" s="11">
        <f t="shared" ca="1" si="22"/>
        <v>4.6608842724197546</v>
      </c>
      <c r="D273" s="11">
        <f t="shared" ca="1" si="20"/>
        <v>236.43036295623517</v>
      </c>
      <c r="E273" s="11">
        <f t="shared" ca="1" si="23"/>
        <v>3.3853110576210674E+20</v>
      </c>
      <c r="F273" s="11">
        <f t="shared" ca="1" si="21"/>
        <v>97.728249759721706</v>
      </c>
      <c r="G273" s="30"/>
      <c r="H273" s="12">
        <f t="shared" ca="1" si="19"/>
        <v>0.35272665916267099</v>
      </c>
    </row>
    <row r="274" spans="2:8" ht="15.55" customHeight="1" x14ac:dyDescent="0.65">
      <c r="B274" s="10">
        <v>252</v>
      </c>
      <c r="C274" s="11">
        <f t="shared" ca="1" si="22"/>
        <v>3.3637524358130997</v>
      </c>
      <c r="D274" s="11">
        <f t="shared" ca="1" si="20"/>
        <v>236.06540797411247</v>
      </c>
      <c r="E274" s="11">
        <f t="shared" ca="1" si="23"/>
        <v>4.0623732691452808E+20</v>
      </c>
      <c r="F274" s="11">
        <f t="shared" ca="1" si="21"/>
        <v>95.959689293132726</v>
      </c>
      <c r="G274" s="30"/>
      <c r="H274" s="12">
        <f t="shared" ca="1" si="19"/>
        <v>-1.3649549821227036</v>
      </c>
    </row>
    <row r="275" spans="2:8" ht="15.55" customHeight="1" x14ac:dyDescent="0.65">
      <c r="B275" s="10">
        <v>253</v>
      </c>
      <c r="C275" s="11">
        <f t="shared" ca="1" si="22"/>
        <v>3.7027384532719867</v>
      </c>
      <c r="D275" s="11">
        <f t="shared" ca="1" si="20"/>
        <v>237.07714447873397</v>
      </c>
      <c r="E275" s="11">
        <f t="shared" ca="1" si="23"/>
        <v>4.8748479229743366E+20</v>
      </c>
      <c r="F275" s="11">
        <f t="shared" ca="1" si="21"/>
        <v>94.402438880226939</v>
      </c>
      <c r="G275" s="30"/>
      <c r="H275" s="12">
        <f t="shared" ca="1" si="19"/>
        <v>1.1736504621506695E-2</v>
      </c>
    </row>
    <row r="276" spans="2:8" ht="15.55" customHeight="1" x14ac:dyDescent="0.65">
      <c r="B276" s="10">
        <v>254</v>
      </c>
      <c r="C276" s="11">
        <f t="shared" ca="1" si="22"/>
        <v>3.385089340728872</v>
      </c>
      <c r="D276" s="11">
        <f t="shared" ca="1" si="20"/>
        <v>237.50004305684524</v>
      </c>
      <c r="E276" s="11">
        <f t="shared" ca="1" si="23"/>
        <v>5.8498175075692039E+20</v>
      </c>
      <c r="F276" s="11">
        <f t="shared" ca="1" si="21"/>
        <v>92.464215193791674</v>
      </c>
      <c r="G276" s="30"/>
      <c r="H276" s="12">
        <f t="shared" ca="1" si="19"/>
        <v>-0.57710142188871749</v>
      </c>
    </row>
    <row r="277" spans="2:8" ht="15.55" customHeight="1" x14ac:dyDescent="0.65">
      <c r="B277" s="10">
        <v>255</v>
      </c>
      <c r="C277" s="11">
        <f t="shared" ca="1" si="22"/>
        <v>4.6221548035998001</v>
      </c>
      <c r="D277" s="11">
        <f t="shared" ca="1" si="20"/>
        <v>239.41412638786196</v>
      </c>
      <c r="E277" s="11">
        <f t="shared" ca="1" si="23"/>
        <v>7.019781009083045E+20</v>
      </c>
      <c r="F277" s="11">
        <f t="shared" ca="1" si="21"/>
        <v>91.689872818214354</v>
      </c>
      <c r="G277" s="30"/>
      <c r="H277" s="12">
        <f t="shared" ca="1" si="19"/>
        <v>0.91408333101670269</v>
      </c>
    </row>
    <row r="278" spans="2:8" ht="15.55" customHeight="1" x14ac:dyDescent="0.65">
      <c r="B278" s="10">
        <v>256</v>
      </c>
      <c r="C278" s="11">
        <f t="shared" ca="1" si="22"/>
        <v>5.9115822874160937</v>
      </c>
      <c r="D278" s="11">
        <f t="shared" ca="1" si="20"/>
        <v>241.6279848323982</v>
      </c>
      <c r="E278" s="11">
        <f t="shared" ca="1" si="23"/>
        <v>8.4237372108996542E+20</v>
      </c>
      <c r="F278" s="11">
        <f t="shared" ca="1" si="21"/>
        <v>92.2821809727931</v>
      </c>
      <c r="G278" s="30"/>
      <c r="H278" s="12">
        <f t="shared" ca="1" si="19"/>
        <v>1.2138584445362537</v>
      </c>
    </row>
    <row r="279" spans="2:8" ht="15.55" customHeight="1" x14ac:dyDescent="0.65">
      <c r="B279" s="10">
        <v>257</v>
      </c>
      <c r="C279" s="11">
        <f t="shared" ca="1" si="22"/>
        <v>4.6718852389096579</v>
      </c>
      <c r="D279" s="11">
        <f t="shared" ca="1" si="20"/>
        <v>241.57060424137498</v>
      </c>
      <c r="E279" s="11">
        <f t="shared" ca="1" si="23"/>
        <v>1.0108484653079585E+21</v>
      </c>
      <c r="F279" s="11">
        <f t="shared" ca="1" si="21"/>
        <v>91.840978992708585</v>
      </c>
      <c r="G279" s="30"/>
      <c r="H279" s="12">
        <f t="shared" ref="H279:H342" ca="1" si="24">NORMINV(RAND(),$I$17,$I$18)</f>
        <v>-1.0573805910232168</v>
      </c>
    </row>
    <row r="280" spans="2:8" ht="15.55" customHeight="1" x14ac:dyDescent="0.65">
      <c r="B280" s="10">
        <v>258</v>
      </c>
      <c r="C280" s="11">
        <f t="shared" ca="1" si="22"/>
        <v>3.7476648677976918</v>
      </c>
      <c r="D280" s="11">
        <f t="shared" ref="D280:D343" ca="1" si="25">$D$16*D279+$D$18+H280</f>
        <v>241.58076091804494</v>
      </c>
      <c r="E280" s="11">
        <f t="shared" ca="1" si="23"/>
        <v>1.2130181583695501E+21</v>
      </c>
      <c r="F280" s="11">
        <f t="shared" ca="1" si="21"/>
        <v>90.531232077574558</v>
      </c>
      <c r="G280" s="30"/>
      <c r="H280" s="12">
        <f t="shared" ca="1" si="24"/>
        <v>-0.989843323330035</v>
      </c>
    </row>
    <row r="281" spans="2:8" ht="15.55" customHeight="1" x14ac:dyDescent="0.65">
      <c r="B281" s="10">
        <v>259</v>
      </c>
      <c r="C281" s="11">
        <f t="shared" ca="1" si="22"/>
        <v>5.390446692649963</v>
      </c>
      <c r="D281" s="11">
        <f t="shared" ca="1" si="25"/>
        <v>243.97307571645675</v>
      </c>
      <c r="E281" s="11">
        <f t="shared" ca="1" si="23"/>
        <v>1.4556217900434601E+21</v>
      </c>
      <c r="F281" s="11">
        <f t="shared" ref="F281:F344" ca="1" si="26">$F$16*F280+$F$17*F279+$F$18+H281</f>
        <v>90.826364862438638</v>
      </c>
      <c r="G281" s="30"/>
      <c r="H281" s="12">
        <f t="shared" ca="1" si="24"/>
        <v>1.3923147984118096</v>
      </c>
    </row>
    <row r="282" spans="2:8" ht="15.55" customHeight="1" x14ac:dyDescent="0.65">
      <c r="B282" s="10">
        <v>260</v>
      </c>
      <c r="C282" s="11">
        <f t="shared" ca="1" si="22"/>
        <v>6.4530766907523818</v>
      </c>
      <c r="D282" s="11">
        <f t="shared" ca="1" si="25"/>
        <v>246.11379505308915</v>
      </c>
      <c r="E282" s="11">
        <f t="shared" ca="1" si="23"/>
        <v>1.7467461480521521E+21</v>
      </c>
      <c r="F282" s="11">
        <f t="shared" ca="1" si="26"/>
        <v>92.327391384672964</v>
      </c>
      <c r="G282" s="30"/>
      <c r="H282" s="12">
        <f t="shared" ca="1" si="24"/>
        <v>1.1407193366324115</v>
      </c>
    </row>
    <row r="283" spans="2:8" ht="15.55" customHeight="1" x14ac:dyDescent="0.65">
      <c r="B283" s="10">
        <v>261</v>
      </c>
      <c r="C283" s="11">
        <f t="shared" ca="1" si="22"/>
        <v>7.3261986678392432</v>
      </c>
      <c r="D283" s="11">
        <f t="shared" ca="1" si="25"/>
        <v>248.27753236832649</v>
      </c>
      <c r="E283" s="11">
        <f t="shared" ca="1" si="23"/>
        <v>2.0960953776625825E+21</v>
      </c>
      <c r="F283" s="11">
        <f t="shared" ca="1" si="26"/>
        <v>94.933788921296795</v>
      </c>
      <c r="G283" s="30"/>
      <c r="H283" s="12">
        <f t="shared" ca="1" si="24"/>
        <v>1.1637373152373374</v>
      </c>
    </row>
    <row r="284" spans="2:8" ht="15.55" customHeight="1" x14ac:dyDescent="0.65">
      <c r="B284" s="10">
        <v>262</v>
      </c>
      <c r="C284" s="11">
        <f t="shared" ca="1" si="22"/>
        <v>6.6765024243794926</v>
      </c>
      <c r="D284" s="11">
        <f t="shared" ca="1" si="25"/>
        <v>249.09307585843459</v>
      </c>
      <c r="E284" s="11">
        <f t="shared" ca="1" si="23"/>
        <v>2.5153144531950989E+21</v>
      </c>
      <c r="F284" s="11">
        <f t="shared" ca="1" si="26"/>
        <v>97.171816280519593</v>
      </c>
      <c r="G284" s="30"/>
      <c r="H284" s="12">
        <f t="shared" ca="1" si="24"/>
        <v>-0.18445650989190215</v>
      </c>
    </row>
    <row r="285" spans="2:8" ht="15.55" customHeight="1" x14ac:dyDescent="0.65">
      <c r="B285" s="10">
        <v>263</v>
      </c>
      <c r="C285" s="11">
        <f t="shared" ca="1" si="22"/>
        <v>8.9185177043084547</v>
      </c>
      <c r="D285" s="11">
        <f t="shared" ca="1" si="25"/>
        <v>252.67039162323945</v>
      </c>
      <c r="E285" s="11">
        <f t="shared" ca="1" si="23"/>
        <v>3.0183773438341184E+21</v>
      </c>
      <c r="F285" s="11">
        <f t="shared" ca="1" si="26"/>
        <v>101.814018779412</v>
      </c>
      <c r="G285" s="30"/>
      <c r="H285" s="12">
        <f t="shared" ca="1" si="24"/>
        <v>2.5773157648048599</v>
      </c>
    </row>
    <row r="286" spans="2:8" ht="15.55" customHeight="1" x14ac:dyDescent="0.65">
      <c r="B286" s="10">
        <v>264</v>
      </c>
      <c r="C286" s="11">
        <f t="shared" ca="1" si="22"/>
        <v>8.1768449584812579</v>
      </c>
      <c r="D286" s="11">
        <f t="shared" ca="1" si="25"/>
        <v>253.71242241827395</v>
      </c>
      <c r="E286" s="11">
        <f t="shared" ca="1" si="23"/>
        <v>3.622052812600942E+21</v>
      </c>
      <c r="F286" s="11">
        <f t="shared" ca="1" si="26"/>
        <v>106.06231366064445</v>
      </c>
      <c r="G286" s="30"/>
      <c r="H286" s="12">
        <f t="shared" ca="1" si="24"/>
        <v>4.2030795034493841E-2</v>
      </c>
    </row>
    <row r="287" spans="2:8" ht="15.55" customHeight="1" x14ac:dyDescent="0.65">
      <c r="B287" s="10">
        <v>265</v>
      </c>
      <c r="C287" s="11">
        <f t="shared" ref="C287:C350" ca="1" si="27">$C$16*C286+$C$18+H287</f>
        <v>6.5259521303762087</v>
      </c>
      <c r="D287" s="11">
        <f t="shared" ca="1" si="25"/>
        <v>253.69689858186516</v>
      </c>
      <c r="E287" s="11">
        <f t="shared" ref="E287:E350" ca="1" si="28">$E$16*E286+$E$18+H287</f>
        <v>4.3464633751211302E+21</v>
      </c>
      <c r="F287" s="11">
        <f t="shared" ca="1" si="26"/>
        <v>108.85211502955072</v>
      </c>
      <c r="G287" s="30"/>
      <c r="H287" s="12">
        <f t="shared" ca="1" si="24"/>
        <v>-1.0155238364087982</v>
      </c>
    </row>
    <row r="288" spans="2:8" ht="15.55" customHeight="1" x14ac:dyDescent="0.65">
      <c r="B288" s="10">
        <v>266</v>
      </c>
      <c r="C288" s="11">
        <f t="shared" ca="1" si="27"/>
        <v>6.8811432335113265</v>
      </c>
      <c r="D288" s="11">
        <f t="shared" ca="1" si="25"/>
        <v>255.35728011107551</v>
      </c>
      <c r="E288" s="11">
        <f t="shared" ca="1" si="28"/>
        <v>5.215756050145356E+21</v>
      </c>
      <c r="F288" s="11">
        <f t="shared" ca="1" si="26"/>
        <v>111.96269465417025</v>
      </c>
      <c r="G288" s="30"/>
      <c r="H288" s="12">
        <f t="shared" ca="1" si="24"/>
        <v>0.66038152921035942</v>
      </c>
    </row>
    <row r="289" spans="2:8" ht="15.55" customHeight="1" x14ac:dyDescent="0.65">
      <c r="B289" s="10">
        <v>267</v>
      </c>
      <c r="C289" s="11">
        <f t="shared" ca="1" si="27"/>
        <v>6.3933562377785913</v>
      </c>
      <c r="D289" s="11">
        <f t="shared" ca="1" si="25"/>
        <v>256.24572176204504</v>
      </c>
      <c r="E289" s="11">
        <f t="shared" ca="1" si="28"/>
        <v>6.2589072601744272E+21</v>
      </c>
      <c r="F289" s="11">
        <f t="shared" ca="1" si="26"/>
        <v>114.56213681700184</v>
      </c>
      <c r="G289" s="30"/>
      <c r="H289" s="12">
        <f t="shared" ca="1" si="24"/>
        <v>-0.11155834903047009</v>
      </c>
    </row>
    <row r="290" spans="2:8" ht="15.55" customHeight="1" x14ac:dyDescent="0.65">
      <c r="B290" s="10">
        <v>268</v>
      </c>
      <c r="C290" s="11">
        <f t="shared" ca="1" si="27"/>
        <v>7.5463388808269487</v>
      </c>
      <c r="D290" s="11">
        <f t="shared" ca="1" si="25"/>
        <v>258.67737565264912</v>
      </c>
      <c r="E290" s="11">
        <f t="shared" ca="1" si="28"/>
        <v>7.5106887122093123E+21</v>
      </c>
      <c r="F290" s="11">
        <f t="shared" ca="1" si="26"/>
        <v>118.21366170761263</v>
      </c>
      <c r="G290" s="30"/>
      <c r="H290" s="12">
        <f t="shared" ca="1" si="24"/>
        <v>1.4316538906040754</v>
      </c>
    </row>
    <row r="291" spans="2:8" ht="15.55" customHeight="1" x14ac:dyDescent="0.65">
      <c r="B291" s="10">
        <v>269</v>
      </c>
      <c r="C291" s="11">
        <f t="shared" ca="1" si="27"/>
        <v>8.0132429908884877</v>
      </c>
      <c r="D291" s="11">
        <f t="shared" ca="1" si="25"/>
        <v>260.65354753887607</v>
      </c>
      <c r="E291" s="11">
        <f t="shared" ca="1" si="28"/>
        <v>9.0128264546511739E+21</v>
      </c>
      <c r="F291" s="11">
        <f t="shared" ca="1" si="26"/>
        <v>122.33058462721922</v>
      </c>
      <c r="G291" s="30"/>
      <c r="H291" s="12">
        <f t="shared" ca="1" si="24"/>
        <v>0.97617188622692741</v>
      </c>
    </row>
    <row r="292" spans="2:8" ht="15.55" customHeight="1" x14ac:dyDescent="0.65">
      <c r="B292" s="10">
        <v>270</v>
      </c>
      <c r="C292" s="11">
        <f t="shared" ca="1" si="27"/>
        <v>8.414716627434796</v>
      </c>
      <c r="D292" s="11">
        <f t="shared" ca="1" si="25"/>
        <v>262.65766977360005</v>
      </c>
      <c r="E292" s="11">
        <f t="shared" ca="1" si="28"/>
        <v>1.0815391745581408E+22</v>
      </c>
      <c r="F292" s="11">
        <f t="shared" ca="1" si="26"/>
        <v>126.85780087251301</v>
      </c>
      <c r="G292" s="30"/>
      <c r="H292" s="12">
        <f t="shared" ca="1" si="24"/>
        <v>1.0041222347240057</v>
      </c>
    </row>
    <row r="293" spans="2:8" ht="15.55" customHeight="1" x14ac:dyDescent="0.65">
      <c r="B293" s="10">
        <v>271</v>
      </c>
      <c r="C293" s="11">
        <f t="shared" ca="1" si="27"/>
        <v>7.3514016655961392</v>
      </c>
      <c r="D293" s="11">
        <f t="shared" ca="1" si="25"/>
        <v>263.27729813724835</v>
      </c>
      <c r="E293" s="11">
        <f t="shared" ca="1" si="28"/>
        <v>1.297847009469769E+22</v>
      </c>
      <c r="F293" s="11">
        <f t="shared" ca="1" si="26"/>
        <v>130.32861801065351</v>
      </c>
      <c r="G293" s="30"/>
      <c r="H293" s="12">
        <f t="shared" ca="1" si="24"/>
        <v>-0.38037163635169818</v>
      </c>
    </row>
    <row r="294" spans="2:8" ht="15.55" customHeight="1" x14ac:dyDescent="0.65">
      <c r="B294" s="10">
        <v>272</v>
      </c>
      <c r="C294" s="11">
        <f t="shared" ca="1" si="27"/>
        <v>6.5677163357024684</v>
      </c>
      <c r="D294" s="11">
        <f t="shared" ca="1" si="25"/>
        <v>263.96389314047389</v>
      </c>
      <c r="E294" s="11">
        <f t="shared" ca="1" si="28"/>
        <v>1.5574164113637228E+22</v>
      </c>
      <c r="F294" s="11">
        <f t="shared" ca="1" si="26"/>
        <v>132.8703704294804</v>
      </c>
      <c r="G294" s="30"/>
      <c r="H294" s="12">
        <f t="shared" ca="1" si="24"/>
        <v>-0.31340499677444367</v>
      </c>
    </row>
    <row r="295" spans="2:8" ht="15.55" customHeight="1" x14ac:dyDescent="0.65">
      <c r="B295" s="10">
        <v>273</v>
      </c>
      <c r="C295" s="11">
        <f t="shared" ca="1" si="27"/>
        <v>6.4036174134744517</v>
      </c>
      <c r="D295" s="11">
        <f t="shared" ca="1" si="25"/>
        <v>265.11333748538635</v>
      </c>
      <c r="E295" s="11">
        <f t="shared" ca="1" si="28"/>
        <v>1.8688996936364673E+22</v>
      </c>
      <c r="F295" s="11">
        <f t="shared" ca="1" si="26"/>
        <v>135.00410577123051</v>
      </c>
      <c r="G295" s="30"/>
      <c r="H295" s="12">
        <f t="shared" ca="1" si="24"/>
        <v>0.14944434491247613</v>
      </c>
    </row>
    <row r="296" spans="2:8" ht="15.55" customHeight="1" x14ac:dyDescent="0.65">
      <c r="B296" s="10">
        <v>274</v>
      </c>
      <c r="C296" s="11">
        <f t="shared" ca="1" si="27"/>
        <v>6.5989837597531382</v>
      </c>
      <c r="D296" s="11">
        <f t="shared" ca="1" si="25"/>
        <v>266.58942731435991</v>
      </c>
      <c r="E296" s="11">
        <f t="shared" ca="1" si="28"/>
        <v>2.2426796323637608E+22</v>
      </c>
      <c r="F296" s="11">
        <f t="shared" ca="1" si="26"/>
        <v>137.07185370348435</v>
      </c>
      <c r="G296" s="30"/>
      <c r="H296" s="12">
        <f t="shared" ca="1" si="24"/>
        <v>0.4760898289735771</v>
      </c>
    </row>
    <row r="297" spans="2:8" ht="15.55" customHeight="1" x14ac:dyDescent="0.65">
      <c r="B297" s="10">
        <v>275</v>
      </c>
      <c r="C297" s="11">
        <f t="shared" ca="1" si="27"/>
        <v>7.1209965394464563</v>
      </c>
      <c r="D297" s="11">
        <f t="shared" ca="1" si="25"/>
        <v>268.43123684600386</v>
      </c>
      <c r="E297" s="11">
        <f t="shared" ca="1" si="28"/>
        <v>2.691215558836513E+22</v>
      </c>
      <c r="F297" s="11">
        <f t="shared" ca="1" si="26"/>
        <v>139.42459531644442</v>
      </c>
      <c r="G297" s="30"/>
      <c r="H297" s="12">
        <f t="shared" ca="1" si="24"/>
        <v>0.84180953164394534</v>
      </c>
    </row>
    <row r="298" spans="2:8" ht="15.55" customHeight="1" x14ac:dyDescent="0.65">
      <c r="B298" s="10">
        <v>276</v>
      </c>
      <c r="C298" s="11">
        <f t="shared" ca="1" si="27"/>
        <v>4.9353942325502009</v>
      </c>
      <c r="D298" s="11">
        <f t="shared" ca="1" si="25"/>
        <v>267.66983384699688</v>
      </c>
      <c r="E298" s="11">
        <f t="shared" ca="1" si="28"/>
        <v>3.2294586706038157E+22</v>
      </c>
      <c r="F298" s="11">
        <f t="shared" ca="1" si="26"/>
        <v>139.40994123206667</v>
      </c>
      <c r="G298" s="30"/>
      <c r="H298" s="12">
        <f t="shared" ca="1" si="24"/>
        <v>-1.7614029990069646</v>
      </c>
    </row>
    <row r="299" spans="2:8" ht="15.55" customHeight="1" x14ac:dyDescent="0.65">
      <c r="B299" s="10">
        <v>277</v>
      </c>
      <c r="C299" s="11">
        <f t="shared" ca="1" si="27"/>
        <v>4.4762120275104857</v>
      </c>
      <c r="D299" s="11">
        <f t="shared" ca="1" si="25"/>
        <v>268.19773048846719</v>
      </c>
      <c r="E299" s="11">
        <f t="shared" ca="1" si="28"/>
        <v>3.8753504047245786E+22</v>
      </c>
      <c r="F299" s="11">
        <f t="shared" ca="1" si="26"/>
        <v>138.53040324443256</v>
      </c>
      <c r="G299" s="30"/>
      <c r="H299" s="12">
        <f t="shared" ca="1" si="24"/>
        <v>-0.47210335852967478</v>
      </c>
    </row>
    <row r="300" spans="2:8" ht="15.55" customHeight="1" x14ac:dyDescent="0.65">
      <c r="B300" s="10">
        <v>278</v>
      </c>
      <c r="C300" s="11">
        <f t="shared" ca="1" si="27"/>
        <v>3.5127882122327998</v>
      </c>
      <c r="D300" s="11">
        <f t="shared" ca="1" si="25"/>
        <v>268.12954907869158</v>
      </c>
      <c r="E300" s="11">
        <f t="shared" ca="1" si="28"/>
        <v>4.6504204856694942E+22</v>
      </c>
      <c r="F300" s="11">
        <f t="shared" ca="1" si="26"/>
        <v>136.2765382334656</v>
      </c>
      <c r="G300" s="30"/>
      <c r="H300" s="12">
        <f t="shared" ca="1" si="24"/>
        <v>-1.0681814097755895</v>
      </c>
    </row>
    <row r="301" spans="2:8" ht="15.55" customHeight="1" x14ac:dyDescent="0.65">
      <c r="B301" s="10">
        <v>279</v>
      </c>
      <c r="C301" s="11">
        <f t="shared" ca="1" si="27"/>
        <v>2.6140738786342661</v>
      </c>
      <c r="D301" s="11">
        <f t="shared" ca="1" si="25"/>
        <v>267.93339238753958</v>
      </c>
      <c r="E301" s="11">
        <f t="shared" ca="1" si="28"/>
        <v>5.580504582803393E+22</v>
      </c>
      <c r="F301" s="11">
        <f t="shared" ca="1" si="26"/>
        <v>132.66659899999902</v>
      </c>
      <c r="G301" s="30"/>
      <c r="H301" s="12">
        <f t="shared" ca="1" si="24"/>
        <v>-1.1961566911519743</v>
      </c>
    </row>
    <row r="302" spans="2:8" ht="15.55" customHeight="1" x14ac:dyDescent="0.65">
      <c r="B302" s="10">
        <v>280</v>
      </c>
      <c r="C302" s="11">
        <f t="shared" ca="1" si="27"/>
        <v>2.6927581217378784</v>
      </c>
      <c r="D302" s="11">
        <f t="shared" ca="1" si="25"/>
        <v>268.53489140637004</v>
      </c>
      <c r="E302" s="11">
        <f t="shared" ca="1" si="28"/>
        <v>6.6966054993640718E+22</v>
      </c>
      <c r="F302" s="11">
        <f t="shared" ca="1" si="26"/>
        <v>128.6563873263749</v>
      </c>
      <c r="G302" s="30"/>
      <c r="H302" s="12">
        <f t="shared" ca="1" si="24"/>
        <v>-0.39850098116953425</v>
      </c>
    </row>
    <row r="303" spans="2:8" ht="15.55" customHeight="1" x14ac:dyDescent="0.65">
      <c r="B303" s="10">
        <v>281</v>
      </c>
      <c r="C303" s="11">
        <f t="shared" ca="1" si="27"/>
        <v>5.9461322496774951</v>
      </c>
      <c r="D303" s="11">
        <f t="shared" ca="1" si="25"/>
        <v>272.32681715865721</v>
      </c>
      <c r="E303" s="11">
        <f t="shared" ca="1" si="28"/>
        <v>8.0359265992368858E+22</v>
      </c>
      <c r="F303" s="11">
        <f t="shared" ca="1" si="26"/>
        <v>127.51245658240038</v>
      </c>
      <c r="G303" s="30"/>
      <c r="H303" s="12">
        <f t="shared" ca="1" si="24"/>
        <v>2.7919257522871925</v>
      </c>
    </row>
    <row r="304" spans="2:8" ht="15.55" customHeight="1" x14ac:dyDescent="0.65">
      <c r="B304" s="10">
        <v>282</v>
      </c>
      <c r="C304" s="11">
        <f t="shared" ca="1" si="27"/>
        <v>5.8379845328594042</v>
      </c>
      <c r="D304" s="11">
        <f t="shared" ca="1" si="25"/>
        <v>273.40789589177461</v>
      </c>
      <c r="E304" s="11">
        <f t="shared" ca="1" si="28"/>
        <v>9.6431119190842633E+22</v>
      </c>
      <c r="F304" s="11">
        <f t="shared" ca="1" si="26"/>
        <v>126.27743377267696</v>
      </c>
      <c r="G304" s="30"/>
      <c r="H304" s="12">
        <f t="shared" ca="1" si="24"/>
        <v>8.1078733117408236E-2</v>
      </c>
    </row>
    <row r="305" spans="2:8" ht="15.55" customHeight="1" x14ac:dyDescent="0.65">
      <c r="B305" s="10">
        <v>283</v>
      </c>
      <c r="C305" s="11">
        <f t="shared" ca="1" si="27"/>
        <v>6.3342186961263156</v>
      </c>
      <c r="D305" s="11">
        <f t="shared" ca="1" si="25"/>
        <v>275.07172696161342</v>
      </c>
      <c r="E305" s="11">
        <f t="shared" ca="1" si="28"/>
        <v>1.1571734302901116E+23</v>
      </c>
      <c r="F305" s="11">
        <f t="shared" ca="1" si="26"/>
        <v>125.55461974794066</v>
      </c>
      <c r="G305" s="30"/>
      <c r="H305" s="12">
        <f t="shared" ca="1" si="24"/>
        <v>0.66383106983879137</v>
      </c>
    </row>
    <row r="306" spans="2:8" ht="15.55" customHeight="1" x14ac:dyDescent="0.65">
      <c r="B306" s="10">
        <v>284</v>
      </c>
      <c r="C306" s="11">
        <f t="shared" ca="1" si="27"/>
        <v>6.0609921521003765</v>
      </c>
      <c r="D306" s="11">
        <f t="shared" ca="1" si="25"/>
        <v>276.06534415681273</v>
      </c>
      <c r="E306" s="11">
        <f t="shared" ca="1" si="28"/>
        <v>1.388608116348134E+23</v>
      </c>
      <c r="F306" s="11">
        <f t="shared" ca="1" si="26"/>
        <v>124.63492998315054</v>
      </c>
      <c r="G306" s="30"/>
      <c r="H306" s="12">
        <f t="shared" ca="1" si="24"/>
        <v>-6.3828048006762568E-3</v>
      </c>
    </row>
    <row r="307" spans="2:8" ht="15.55" customHeight="1" x14ac:dyDescent="0.65">
      <c r="B307" s="10">
        <v>285</v>
      </c>
      <c r="C307" s="11">
        <f t="shared" ca="1" si="27"/>
        <v>6.2163242224521937</v>
      </c>
      <c r="D307" s="11">
        <f t="shared" ca="1" si="25"/>
        <v>277.43287465758459</v>
      </c>
      <c r="E307" s="11">
        <f t="shared" ca="1" si="28"/>
        <v>1.6663297396177607E+23</v>
      </c>
      <c r="F307" s="11">
        <f t="shared" ca="1" si="26"/>
        <v>123.91919349813189</v>
      </c>
      <c r="G307" s="30"/>
      <c r="H307" s="12">
        <f t="shared" ca="1" si="24"/>
        <v>0.36753050077189164</v>
      </c>
    </row>
    <row r="308" spans="2:8" ht="15.55" customHeight="1" x14ac:dyDescent="0.65">
      <c r="B308" s="10">
        <v>286</v>
      </c>
      <c r="C308" s="11">
        <f t="shared" ca="1" si="27"/>
        <v>7.9047565444241137</v>
      </c>
      <c r="D308" s="11">
        <f t="shared" ca="1" si="25"/>
        <v>280.36457182404695</v>
      </c>
      <c r="E308" s="11">
        <f t="shared" ca="1" si="28"/>
        <v>1.9995956875413129E+23</v>
      </c>
      <c r="F308" s="11">
        <f t="shared" ca="1" si="26"/>
        <v>124.96037852824593</v>
      </c>
      <c r="G308" s="30"/>
      <c r="H308" s="12">
        <f t="shared" ca="1" si="24"/>
        <v>1.9316971664623588</v>
      </c>
    </row>
    <row r="309" spans="2:8" ht="15.55" customHeight="1" x14ac:dyDescent="0.65">
      <c r="B309" s="10">
        <v>287</v>
      </c>
      <c r="C309" s="11">
        <f t="shared" ca="1" si="27"/>
        <v>5.7224614214003351</v>
      </c>
      <c r="D309" s="11">
        <f t="shared" ca="1" si="25"/>
        <v>279.763228009908</v>
      </c>
      <c r="E309" s="11">
        <f t="shared" ca="1" si="28"/>
        <v>2.3995148250495753E+23</v>
      </c>
      <c r="F309" s="11">
        <f t="shared" ca="1" si="26"/>
        <v>124.05690930622828</v>
      </c>
      <c r="G309" s="30"/>
      <c r="H309" s="12">
        <f t="shared" ca="1" si="24"/>
        <v>-1.6013438141389562</v>
      </c>
    </row>
    <row r="310" spans="2:8" ht="15.55" customHeight="1" x14ac:dyDescent="0.65">
      <c r="B310" s="10">
        <v>288</v>
      </c>
      <c r="C310" s="11">
        <f t="shared" ca="1" si="27"/>
        <v>7.2448444742180227</v>
      </c>
      <c r="D310" s="11">
        <f t="shared" ca="1" si="25"/>
        <v>282.43010334700574</v>
      </c>
      <c r="E310" s="11">
        <f t="shared" ca="1" si="28"/>
        <v>2.8794177900594903E+23</v>
      </c>
      <c r="F310" s="11">
        <f t="shared" ca="1" si="26"/>
        <v>124.66105855822768</v>
      </c>
      <c r="G310" s="30"/>
      <c r="H310" s="12">
        <f t="shared" ca="1" si="24"/>
        <v>1.666875337097754</v>
      </c>
    </row>
    <row r="311" spans="2:8" ht="15.55" customHeight="1" x14ac:dyDescent="0.65">
      <c r="B311" s="10">
        <v>289</v>
      </c>
      <c r="C311" s="11">
        <f t="shared" ca="1" si="27"/>
        <v>6.5405978017959612</v>
      </c>
      <c r="D311" s="11">
        <f t="shared" ca="1" si="25"/>
        <v>283.1748255694273</v>
      </c>
      <c r="E311" s="11">
        <f t="shared" ca="1" si="28"/>
        <v>3.455301348071388E+23</v>
      </c>
      <c r="F311" s="11">
        <f t="shared" ca="1" si="26"/>
        <v>124.7089460143864</v>
      </c>
      <c r="G311" s="30"/>
      <c r="H311" s="12">
        <f t="shared" ca="1" si="24"/>
        <v>-0.25527777757845704</v>
      </c>
    </row>
    <row r="312" spans="2:8" ht="15.55" customHeight="1" x14ac:dyDescent="0.65">
      <c r="B312" s="10">
        <v>290</v>
      </c>
      <c r="C312" s="11">
        <f t="shared" ca="1" si="27"/>
        <v>6.5467997603074819</v>
      </c>
      <c r="D312" s="11">
        <f t="shared" ca="1" si="25"/>
        <v>284.48914708829801</v>
      </c>
      <c r="E312" s="11">
        <f t="shared" ca="1" si="28"/>
        <v>4.1463616176856655E+23</v>
      </c>
      <c r="F312" s="11">
        <f t="shared" ca="1" si="26"/>
        <v>124.81975565821766</v>
      </c>
      <c r="G312" s="30"/>
      <c r="H312" s="12">
        <f t="shared" ca="1" si="24"/>
        <v>0.31432151887071197</v>
      </c>
    </row>
    <row r="313" spans="2:8" ht="15.55" customHeight="1" x14ac:dyDescent="0.65">
      <c r="B313" s="10">
        <v>291</v>
      </c>
      <c r="C313" s="11">
        <f t="shared" ca="1" si="27"/>
        <v>6.4597738165491343</v>
      </c>
      <c r="D313" s="11">
        <f t="shared" ca="1" si="25"/>
        <v>285.71148109660118</v>
      </c>
      <c r="E313" s="11">
        <f t="shared" ca="1" si="28"/>
        <v>4.9756339412227982E+23</v>
      </c>
      <c r="F313" s="11">
        <f t="shared" ca="1" si="26"/>
        <v>124.89472888582506</v>
      </c>
      <c r="G313" s="30"/>
      <c r="H313" s="12">
        <f t="shared" ca="1" si="24"/>
        <v>0.22233400830314839</v>
      </c>
    </row>
    <row r="314" spans="2:8" ht="15.55" customHeight="1" x14ac:dyDescent="0.65">
      <c r="B314" s="10">
        <v>292</v>
      </c>
      <c r="C314" s="11">
        <f t="shared" ca="1" si="27"/>
        <v>7.7905601374836966</v>
      </c>
      <c r="D314" s="11">
        <f t="shared" ca="1" si="25"/>
        <v>288.33422218084559</v>
      </c>
      <c r="E314" s="11">
        <f t="shared" ca="1" si="28"/>
        <v>5.9707607294673574E+23</v>
      </c>
      <c r="F314" s="11">
        <f t="shared" ca="1" si="26"/>
        <v>126.33674831833392</v>
      </c>
      <c r="G314" s="30"/>
      <c r="H314" s="12">
        <f t="shared" ca="1" si="24"/>
        <v>1.622741084244389</v>
      </c>
    </row>
    <row r="315" spans="2:8" ht="15.55" customHeight="1" x14ac:dyDescent="0.65">
      <c r="B315" s="10">
        <v>293</v>
      </c>
      <c r="C315" s="11">
        <f t="shared" ca="1" si="27"/>
        <v>6.2908980578436591</v>
      </c>
      <c r="D315" s="11">
        <f t="shared" ca="1" si="25"/>
        <v>288.39267212870232</v>
      </c>
      <c r="E315" s="11">
        <f t="shared" ca="1" si="28"/>
        <v>7.1649128753608281E+23</v>
      </c>
      <c r="F315" s="11">
        <f t="shared" ca="1" si="26"/>
        <v>126.44406846659034</v>
      </c>
      <c r="G315" s="30"/>
      <c r="H315" s="12">
        <f t="shared" ca="1" si="24"/>
        <v>-0.94155005214329879</v>
      </c>
    </row>
    <row r="316" spans="2:8" ht="15.55" customHeight="1" x14ac:dyDescent="0.65">
      <c r="B316" s="10">
        <v>294</v>
      </c>
      <c r="C316" s="11">
        <f t="shared" ca="1" si="27"/>
        <v>6.9743352676964614</v>
      </c>
      <c r="D316" s="11">
        <f t="shared" ca="1" si="25"/>
        <v>290.33428895012383</v>
      </c>
      <c r="E316" s="11">
        <f t="shared" ca="1" si="28"/>
        <v>8.5978954504329937E+23</v>
      </c>
      <c r="F316" s="11">
        <f t="shared" ca="1" si="26"/>
        <v>127.21890593825928</v>
      </c>
      <c r="G316" s="30"/>
      <c r="H316" s="12">
        <f t="shared" ca="1" si="24"/>
        <v>0.94161682142153391</v>
      </c>
    </row>
    <row r="317" spans="2:8" ht="15.55" customHeight="1" x14ac:dyDescent="0.65">
      <c r="B317" s="10">
        <v>295</v>
      </c>
      <c r="C317" s="11">
        <f t="shared" ca="1" si="27"/>
        <v>7.1498062509877514</v>
      </c>
      <c r="D317" s="11">
        <f t="shared" ca="1" si="25"/>
        <v>291.90462698695444</v>
      </c>
      <c r="E317" s="11">
        <f t="shared" ca="1" si="28"/>
        <v>1.0317474540519592E+24</v>
      </c>
      <c r="F317" s="11">
        <f t="shared" ca="1" si="26"/>
        <v>128.22215701492598</v>
      </c>
      <c r="G317" s="30"/>
      <c r="H317" s="12">
        <f t="shared" ca="1" si="24"/>
        <v>0.57033803683058171</v>
      </c>
    </row>
    <row r="318" spans="2:8" ht="15.55" customHeight="1" x14ac:dyDescent="0.65">
      <c r="B318" s="10">
        <v>296</v>
      </c>
      <c r="C318" s="11">
        <f t="shared" ca="1" si="27"/>
        <v>5.927726867792563</v>
      </c>
      <c r="D318" s="11">
        <f t="shared" ca="1" si="25"/>
        <v>292.1125088539568</v>
      </c>
      <c r="E318" s="11">
        <f t="shared" ca="1" si="28"/>
        <v>1.2380969448623509E+24</v>
      </c>
      <c r="F318" s="11">
        <f t="shared" ca="1" si="26"/>
        <v>128.06077579154578</v>
      </c>
      <c r="G318" s="30"/>
      <c r="H318" s="12">
        <f t="shared" ca="1" si="24"/>
        <v>-0.792118132997638</v>
      </c>
    </row>
    <row r="319" spans="2:8" ht="15.55" customHeight="1" x14ac:dyDescent="0.65">
      <c r="B319" s="10">
        <v>297</v>
      </c>
      <c r="C319" s="11">
        <f t="shared" ca="1" si="27"/>
        <v>4.6300062666998887</v>
      </c>
      <c r="D319" s="11">
        <f t="shared" ca="1" si="25"/>
        <v>292.00033362642262</v>
      </c>
      <c r="E319" s="11">
        <f t="shared" ca="1" si="28"/>
        <v>1.485716333834821E+24</v>
      </c>
      <c r="F319" s="11">
        <f t="shared" ca="1" si="26"/>
        <v>126.52113589282015</v>
      </c>
      <c r="G319" s="30"/>
      <c r="H319" s="12">
        <f t="shared" ca="1" si="24"/>
        <v>-1.1121752275341616</v>
      </c>
    </row>
    <row r="320" spans="2:8" ht="15.55" customHeight="1" x14ac:dyDescent="0.65">
      <c r="B320" s="10">
        <v>298</v>
      </c>
      <c r="C320" s="11">
        <f t="shared" ca="1" si="27"/>
        <v>2.3801106769433984</v>
      </c>
      <c r="D320" s="11">
        <f t="shared" ca="1" si="25"/>
        <v>290.6764392900061</v>
      </c>
      <c r="E320" s="11">
        <f t="shared" ca="1" si="28"/>
        <v>1.7828596006017851E+24</v>
      </c>
      <c r="F320" s="11">
        <f t="shared" ca="1" si="26"/>
        <v>122.53095788963509</v>
      </c>
      <c r="G320" s="30"/>
      <c r="H320" s="12">
        <f t="shared" ca="1" si="24"/>
        <v>-2.3238943364165126</v>
      </c>
    </row>
    <row r="321" spans="2:8" ht="15.55" customHeight="1" x14ac:dyDescent="0.65">
      <c r="B321" s="10">
        <v>299</v>
      </c>
      <c r="C321" s="11">
        <f t="shared" ca="1" si="27"/>
        <v>2.242148762144712</v>
      </c>
      <c r="D321" s="11">
        <f t="shared" ca="1" si="25"/>
        <v>291.01449951059607</v>
      </c>
      <c r="E321" s="11">
        <f t="shared" ca="1" si="28"/>
        <v>2.139431520722142E+24</v>
      </c>
      <c r="F321" s="11">
        <f t="shared" ca="1" si="26"/>
        <v>118.01264654843031</v>
      </c>
      <c r="G321" s="30"/>
      <c r="H321" s="12">
        <f t="shared" ca="1" si="24"/>
        <v>-0.66193977941000681</v>
      </c>
    </row>
    <row r="322" spans="2:8" ht="15.55" customHeight="1" x14ac:dyDescent="0.65">
      <c r="B322" s="10">
        <v>300</v>
      </c>
      <c r="C322" s="11">
        <f t="shared" ca="1" si="27"/>
        <v>2.7416337781998044</v>
      </c>
      <c r="D322" s="11">
        <f t="shared" ca="1" si="25"/>
        <v>291.96241427908012</v>
      </c>
      <c r="E322" s="11">
        <f t="shared" ca="1" si="28"/>
        <v>2.5673178248665704E+24</v>
      </c>
      <c r="F322" s="11">
        <f t="shared" ca="1" si="26"/>
        <v>113.66877153093368</v>
      </c>
      <c r="G322" s="30"/>
      <c r="H322" s="12">
        <f t="shared" ca="1" si="24"/>
        <v>-5.2085231515965433E-2</v>
      </c>
    </row>
    <row r="323" spans="2:8" ht="15.55" customHeight="1" x14ac:dyDescent="0.65">
      <c r="B323" s="10">
        <v>301</v>
      </c>
      <c r="C323" s="11">
        <f t="shared" ca="1" si="27"/>
        <v>2.4757059922545412</v>
      </c>
      <c r="D323" s="11">
        <f t="shared" ca="1" si="25"/>
        <v>292.24481324877485</v>
      </c>
      <c r="E323" s="11">
        <f t="shared" ca="1" si="28"/>
        <v>3.0807813898398846E+24</v>
      </c>
      <c r="F323" s="11">
        <f t="shared" ca="1" si="26"/>
        <v>108.86155651939708</v>
      </c>
      <c r="G323" s="30"/>
      <c r="H323" s="12">
        <f t="shared" ca="1" si="24"/>
        <v>-0.7176010303053022</v>
      </c>
    </row>
    <row r="324" spans="2:8" ht="15.55" customHeight="1" x14ac:dyDescent="0.65">
      <c r="B324" s="10">
        <v>302</v>
      </c>
      <c r="C324" s="11">
        <f t="shared" ca="1" si="27"/>
        <v>2.6560037534030974</v>
      </c>
      <c r="D324" s="11">
        <f t="shared" ca="1" si="25"/>
        <v>292.92025220837434</v>
      </c>
      <c r="E324" s="11">
        <f t="shared" ca="1" si="28"/>
        <v>3.6969376678078613E+24</v>
      </c>
      <c r="F324" s="11">
        <f t="shared" ca="1" si="26"/>
        <v>104.07381425330425</v>
      </c>
      <c r="G324" s="30"/>
      <c r="H324" s="12">
        <f t="shared" ca="1" si="24"/>
        <v>-0.32456104040053541</v>
      </c>
    </row>
    <row r="325" spans="2:8" ht="15.55" customHeight="1" x14ac:dyDescent="0.65">
      <c r="B325" s="10">
        <v>303</v>
      </c>
      <c r="C325" s="11">
        <f t="shared" ca="1" si="27"/>
        <v>2.919132393911072</v>
      </c>
      <c r="D325" s="11">
        <f t="shared" ca="1" si="25"/>
        <v>293.71458159956291</v>
      </c>
      <c r="E325" s="11">
        <f t="shared" ca="1" si="28"/>
        <v>4.4363252013694335E+24</v>
      </c>
      <c r="F325" s="11">
        <f t="shared" ca="1" si="26"/>
        <v>99.470560039815311</v>
      </c>
      <c r="G325" s="30"/>
      <c r="H325" s="12">
        <f t="shared" ca="1" si="24"/>
        <v>-0.20567060881140578</v>
      </c>
    </row>
    <row r="326" spans="2:8" ht="15.55" customHeight="1" x14ac:dyDescent="0.65">
      <c r="B326" s="10">
        <v>304</v>
      </c>
      <c r="C326" s="11">
        <f t="shared" ca="1" si="27"/>
        <v>3.9999083485472084</v>
      </c>
      <c r="D326" s="11">
        <f t="shared" ca="1" si="25"/>
        <v>295.37918403298124</v>
      </c>
      <c r="E326" s="11">
        <f t="shared" ca="1" si="28"/>
        <v>5.3235902416433198E+24</v>
      </c>
      <c r="F326" s="11">
        <f t="shared" ca="1" si="26"/>
        <v>95.951495538560565</v>
      </c>
      <c r="G326" s="30"/>
      <c r="H326" s="12">
        <f t="shared" ca="1" si="24"/>
        <v>0.66460243341835112</v>
      </c>
    </row>
    <row r="327" spans="2:8" ht="15.55" customHeight="1" x14ac:dyDescent="0.65">
      <c r="B327" s="10">
        <v>305</v>
      </c>
      <c r="C327" s="11">
        <f t="shared" ca="1" si="27"/>
        <v>2.8792018977452036</v>
      </c>
      <c r="D327" s="11">
        <f t="shared" ca="1" si="25"/>
        <v>295.05845925188868</v>
      </c>
      <c r="E327" s="11">
        <f t="shared" ca="1" si="28"/>
        <v>6.388308289971984E+24</v>
      </c>
      <c r="F327" s="11">
        <f t="shared" ca="1" si="26"/>
        <v>91.468907105940573</v>
      </c>
      <c r="G327" s="30"/>
      <c r="H327" s="12">
        <f t="shared" ca="1" si="24"/>
        <v>-1.3207247810925633</v>
      </c>
    </row>
    <row r="328" spans="2:8" ht="15.55" customHeight="1" x14ac:dyDescent="0.65">
      <c r="B328" s="10">
        <v>306</v>
      </c>
      <c r="C328" s="11">
        <f t="shared" ca="1" si="27"/>
        <v>3.8005516255689318</v>
      </c>
      <c r="D328" s="11">
        <f t="shared" ca="1" si="25"/>
        <v>296.55564935926145</v>
      </c>
      <c r="E328" s="11">
        <f t="shared" ca="1" si="28"/>
        <v>7.6659699479663801E+24</v>
      </c>
      <c r="F328" s="11">
        <f t="shared" ca="1" si="26"/>
        <v>87.972252668569723</v>
      </c>
      <c r="G328" s="30"/>
      <c r="H328" s="12">
        <f t="shared" ca="1" si="24"/>
        <v>0.49719010737276875</v>
      </c>
    </row>
    <row r="329" spans="2:8" ht="15.55" customHeight="1" x14ac:dyDescent="0.65">
      <c r="B329" s="10">
        <v>307</v>
      </c>
      <c r="C329" s="11">
        <f t="shared" ca="1" si="27"/>
        <v>4.5818240759294042</v>
      </c>
      <c r="D329" s="11">
        <f t="shared" ca="1" si="25"/>
        <v>298.09703213473568</v>
      </c>
      <c r="E329" s="11">
        <f t="shared" ca="1" si="28"/>
        <v>9.1991639375596561E+24</v>
      </c>
      <c r="F329" s="11">
        <f t="shared" ca="1" si="26"/>
        <v>85.451957379350816</v>
      </c>
      <c r="G329" s="30"/>
      <c r="H329" s="12">
        <f t="shared" ca="1" si="24"/>
        <v>0.54138277547425906</v>
      </c>
    </row>
    <row r="330" spans="2:8" ht="15.55" customHeight="1" x14ac:dyDescent="0.65">
      <c r="B330" s="10">
        <v>308</v>
      </c>
      <c r="C330" s="11">
        <f t="shared" ca="1" si="27"/>
        <v>4.9709727549919256</v>
      </c>
      <c r="D330" s="11">
        <f t="shared" ca="1" si="25"/>
        <v>299.40254562898411</v>
      </c>
      <c r="E330" s="11">
        <f t="shared" ca="1" si="28"/>
        <v>1.1038996725071587E+25</v>
      </c>
      <c r="F330" s="11">
        <f t="shared" ca="1" si="26"/>
        <v>83.60948258661648</v>
      </c>
      <c r="G330" s="30"/>
      <c r="H330" s="12">
        <f t="shared" ca="1" si="24"/>
        <v>0.3055134942484023</v>
      </c>
    </row>
    <row r="331" spans="2:8" ht="15.55" customHeight="1" x14ac:dyDescent="0.65">
      <c r="B331" s="10">
        <v>309</v>
      </c>
      <c r="C331" s="11">
        <f t="shared" ca="1" si="27"/>
        <v>5.6746664807098659</v>
      </c>
      <c r="D331" s="11">
        <f t="shared" ca="1" si="25"/>
        <v>301.10043390570041</v>
      </c>
      <c r="E331" s="11">
        <f t="shared" ca="1" si="28"/>
        <v>1.3246796070085903E+25</v>
      </c>
      <c r="F331" s="11">
        <f t="shared" ca="1" si="26"/>
        <v>82.79462397607837</v>
      </c>
      <c r="G331" s="30"/>
      <c r="H331" s="12">
        <f t="shared" ca="1" si="24"/>
        <v>0.69788827671632525</v>
      </c>
    </row>
    <row r="332" spans="2:8" ht="15.55" customHeight="1" x14ac:dyDescent="0.65">
      <c r="B332" s="10">
        <v>310</v>
      </c>
      <c r="C332" s="11">
        <f t="shared" ca="1" si="27"/>
        <v>6.022261398287843</v>
      </c>
      <c r="D332" s="11">
        <f t="shared" ca="1" si="25"/>
        <v>302.58296211942036</v>
      </c>
      <c r="E332" s="11">
        <f t="shared" ca="1" si="28"/>
        <v>1.5896155284103082E+25</v>
      </c>
      <c r="F332" s="11">
        <f t="shared" ca="1" si="26"/>
        <v>82.707684614447828</v>
      </c>
      <c r="G332" s="30"/>
      <c r="H332" s="12">
        <f t="shared" ca="1" si="24"/>
        <v>0.48252821371995064</v>
      </c>
    </row>
    <row r="333" spans="2:8" ht="15.55" customHeight="1" x14ac:dyDescent="0.65">
      <c r="B333" s="10">
        <v>311</v>
      </c>
      <c r="C333" s="11">
        <f t="shared" ca="1" si="27"/>
        <v>5.3923638784013388</v>
      </c>
      <c r="D333" s="11">
        <f t="shared" ca="1" si="25"/>
        <v>303.15751687919141</v>
      </c>
      <c r="E333" s="11">
        <f t="shared" ca="1" si="28"/>
        <v>1.9075386340923698E+25</v>
      </c>
      <c r="F333" s="11">
        <f t="shared" ca="1" si="26"/>
        <v>82.376047708990612</v>
      </c>
      <c r="G333" s="30"/>
      <c r="H333" s="12">
        <f t="shared" ca="1" si="24"/>
        <v>-0.42544524022893637</v>
      </c>
    </row>
    <row r="334" spans="2:8" ht="15.55" customHeight="1" x14ac:dyDescent="0.65">
      <c r="B334" s="10">
        <v>312</v>
      </c>
      <c r="C334" s="11">
        <f t="shared" ca="1" si="27"/>
        <v>6.6280550814518566</v>
      </c>
      <c r="D334" s="11">
        <f t="shared" ca="1" si="25"/>
        <v>305.47168085792219</v>
      </c>
      <c r="E334" s="11">
        <f t="shared" ca="1" si="28"/>
        <v>2.2890463609108437E+25</v>
      </c>
      <c r="F334" s="11">
        <f t="shared" ca="1" si="26"/>
        <v>83.564661626665398</v>
      </c>
      <c r="G334" s="30"/>
      <c r="H334" s="12">
        <f t="shared" ca="1" si="24"/>
        <v>1.3141639787307846</v>
      </c>
    </row>
    <row r="335" spans="2:8" ht="15.55" customHeight="1" x14ac:dyDescent="0.65">
      <c r="B335" s="10">
        <v>313</v>
      </c>
      <c r="C335" s="11">
        <f t="shared" ca="1" si="27"/>
        <v>5.7450456314452225</v>
      </c>
      <c r="D335" s="11">
        <f t="shared" ca="1" si="25"/>
        <v>305.91428242420591</v>
      </c>
      <c r="E335" s="11">
        <f t="shared" ca="1" si="28"/>
        <v>2.7468556330930123E+25</v>
      </c>
      <c r="F335" s="11">
        <f t="shared" ca="1" si="26"/>
        <v>84.253255241766524</v>
      </c>
      <c r="G335" s="30"/>
      <c r="H335" s="12">
        <f t="shared" ca="1" si="24"/>
        <v>-0.55739843371626274</v>
      </c>
    </row>
    <row r="336" spans="2:8" ht="15.55" customHeight="1" x14ac:dyDescent="0.65">
      <c r="B336" s="10">
        <v>314</v>
      </c>
      <c r="C336" s="11">
        <f t="shared" ca="1" si="27"/>
        <v>5.9384044009256209</v>
      </c>
      <c r="D336" s="11">
        <f t="shared" ca="1" si="25"/>
        <v>307.25665031997534</v>
      </c>
      <c r="E336" s="11">
        <f t="shared" ca="1" si="28"/>
        <v>3.2962267597116146E+25</v>
      </c>
      <c r="F336" s="11">
        <f t="shared" ca="1" si="26"/>
        <v>85.379710774860314</v>
      </c>
      <c r="G336" s="30"/>
      <c r="H336" s="12">
        <f t="shared" ca="1" si="24"/>
        <v>0.34236789576944315</v>
      </c>
    </row>
    <row r="337" spans="2:8" ht="15.55" customHeight="1" x14ac:dyDescent="0.65">
      <c r="B337" s="10">
        <v>315</v>
      </c>
      <c r="C337" s="11">
        <f t="shared" ca="1" si="27"/>
        <v>6.6165234917106055</v>
      </c>
      <c r="D337" s="11">
        <f t="shared" ca="1" si="25"/>
        <v>309.12245029094544</v>
      </c>
      <c r="E337" s="11">
        <f t="shared" ca="1" si="28"/>
        <v>3.9554721116539377E+25</v>
      </c>
      <c r="F337" s="11">
        <f t="shared" ca="1" si="26"/>
        <v>87.416788173197162</v>
      </c>
      <c r="G337" s="30"/>
      <c r="H337" s="12">
        <f t="shared" ca="1" si="24"/>
        <v>0.86579997097010919</v>
      </c>
    </row>
    <row r="338" spans="2:8" ht="15.55" customHeight="1" x14ac:dyDescent="0.65">
      <c r="B338" s="10">
        <v>316</v>
      </c>
      <c r="C338" s="11">
        <f t="shared" ca="1" si="27"/>
        <v>6.2370522060518176</v>
      </c>
      <c r="D338" s="11">
        <f t="shared" ca="1" si="25"/>
        <v>310.06628370362876</v>
      </c>
      <c r="E338" s="11">
        <f t="shared" ca="1" si="28"/>
        <v>4.7465665339847251E+25</v>
      </c>
      <c r="F338" s="11">
        <f t="shared" ca="1" si="26"/>
        <v>89.340194136635048</v>
      </c>
      <c r="G338" s="30"/>
      <c r="H338" s="12">
        <f t="shared" ca="1" si="24"/>
        <v>-5.616658731666728E-2</v>
      </c>
    </row>
    <row r="339" spans="2:8" ht="15.55" customHeight="1" x14ac:dyDescent="0.65">
      <c r="B339" s="10">
        <v>317</v>
      </c>
      <c r="C339" s="11">
        <f t="shared" ca="1" si="27"/>
        <v>8.0646409345662278</v>
      </c>
      <c r="D339" s="11">
        <f t="shared" ca="1" si="25"/>
        <v>313.14128287335353</v>
      </c>
      <c r="E339" s="11">
        <f t="shared" ca="1" si="28"/>
        <v>5.6958798407816696E+25</v>
      </c>
      <c r="F339" s="11">
        <f t="shared" ca="1" si="26"/>
        <v>93.272090791721936</v>
      </c>
      <c r="G339" s="30"/>
      <c r="H339" s="12">
        <f t="shared" ca="1" si="24"/>
        <v>2.0749991697247725</v>
      </c>
    </row>
    <row r="340" spans="2:8" ht="15.55" customHeight="1" x14ac:dyDescent="0.65">
      <c r="B340" s="10">
        <v>318</v>
      </c>
      <c r="C340" s="11">
        <f t="shared" ca="1" si="27"/>
        <v>8.2543447076431242</v>
      </c>
      <c r="D340" s="11">
        <f t="shared" ca="1" si="25"/>
        <v>314.94391483334368</v>
      </c>
      <c r="E340" s="11">
        <f t="shared" ca="1" si="28"/>
        <v>6.835055808938003E+25</v>
      </c>
      <c r="F340" s="11">
        <f t="shared" ca="1" si="26"/>
        <v>97.720027799923912</v>
      </c>
      <c r="G340" s="30"/>
      <c r="H340" s="12">
        <f t="shared" ca="1" si="24"/>
        <v>0.80263195999014203</v>
      </c>
    </row>
    <row r="341" spans="2:8" ht="15.55" customHeight="1" x14ac:dyDescent="0.65">
      <c r="B341" s="10">
        <v>319</v>
      </c>
      <c r="C341" s="11">
        <f t="shared" ca="1" si="27"/>
        <v>7.7189800557599177</v>
      </c>
      <c r="D341" s="11">
        <f t="shared" ca="1" si="25"/>
        <v>316.05941912298908</v>
      </c>
      <c r="E341" s="11">
        <f t="shared" ca="1" si="28"/>
        <v>8.202066970725603E+25</v>
      </c>
      <c r="F341" s="11">
        <f t="shared" ca="1" si="26"/>
        <v>101.90595448903389</v>
      </c>
      <c r="G341" s="30"/>
      <c r="H341" s="12">
        <f t="shared" ca="1" si="24"/>
        <v>0.11550428964541849</v>
      </c>
    </row>
    <row r="342" spans="2:8" ht="15.55" customHeight="1" x14ac:dyDescent="0.65">
      <c r="B342" s="10">
        <v>320</v>
      </c>
      <c r="C342" s="11">
        <f t="shared" ca="1" si="27"/>
        <v>7.9156127325512706</v>
      </c>
      <c r="D342" s="11">
        <f t="shared" ca="1" si="25"/>
        <v>317.79984781093242</v>
      </c>
      <c r="E342" s="11">
        <f t="shared" ca="1" si="28"/>
        <v>9.8424803648707229E+25</v>
      </c>
      <c r="F342" s="11">
        <f t="shared" ca="1" si="26"/>
        <v>106.43651691917695</v>
      </c>
      <c r="G342" s="30"/>
      <c r="H342" s="12">
        <f t="shared" ca="1" si="24"/>
        <v>0.74042868794333538</v>
      </c>
    </row>
    <row r="343" spans="2:8" ht="15.55" customHeight="1" x14ac:dyDescent="0.65">
      <c r="B343" s="10">
        <v>321</v>
      </c>
      <c r="C343" s="11">
        <f t="shared" ca="1" si="27"/>
        <v>8.0744425480532733</v>
      </c>
      <c r="D343" s="11">
        <f t="shared" ca="1" si="25"/>
        <v>319.5418001729447</v>
      </c>
      <c r="E343" s="11">
        <f t="shared" ca="1" si="28"/>
        <v>1.1810976437844867E+26</v>
      </c>
      <c r="F343" s="11">
        <f t="shared" ca="1" si="26"/>
        <v>111.2369159234276</v>
      </c>
      <c r="G343" s="30"/>
      <c r="H343" s="12">
        <f t="shared" ref="H343:H406" ca="1" si="29">NORMINV(RAND(),$I$17,$I$18)</f>
        <v>0.74195236201225656</v>
      </c>
    </row>
    <row r="344" spans="2:8" ht="15.55" customHeight="1" x14ac:dyDescent="0.65">
      <c r="B344" s="10">
        <v>322</v>
      </c>
      <c r="C344" s="11">
        <f t="shared" ca="1" si="27"/>
        <v>8.2349015465494784</v>
      </c>
      <c r="D344" s="11">
        <f t="shared" ref="D344:D407" ca="1" si="30">$D$16*D343+$D$18+H344</f>
        <v>321.31714768105155</v>
      </c>
      <c r="E344" s="11">
        <f t="shared" ca="1" si="28"/>
        <v>1.417317172541384E+26</v>
      </c>
      <c r="F344" s="11">
        <f t="shared" ca="1" si="26"/>
        <v>116.26825736616827</v>
      </c>
      <c r="G344" s="30"/>
      <c r="H344" s="12">
        <f t="shared" ca="1" si="29"/>
        <v>0.77534750810685993</v>
      </c>
    </row>
    <row r="345" spans="2:8" ht="15.55" customHeight="1" x14ac:dyDescent="0.65">
      <c r="B345" s="10">
        <v>323</v>
      </c>
      <c r="C345" s="11">
        <f t="shared" ca="1" si="27"/>
        <v>7.8802266671956325</v>
      </c>
      <c r="D345" s="11">
        <f t="shared" ca="1" si="30"/>
        <v>322.60945311100761</v>
      </c>
      <c r="E345" s="11">
        <f t="shared" ca="1" si="28"/>
        <v>1.7007806070496606E+26</v>
      </c>
      <c r="F345" s="11">
        <f t="shared" ref="F345:F408" ca="1" si="31">$F$16*F344+$F$17*F343+$F$18+H345</f>
        <v>120.97640093535662</v>
      </c>
      <c r="G345" s="30"/>
      <c r="H345" s="12">
        <f t="shared" ca="1" si="29"/>
        <v>0.29230542995604963</v>
      </c>
    </row>
    <row r="346" spans="2:8" ht="15.55" customHeight="1" x14ac:dyDescent="0.65">
      <c r="B346" s="10">
        <v>324</v>
      </c>
      <c r="C346" s="11">
        <f t="shared" ca="1" si="27"/>
        <v>7.5987579282976467</v>
      </c>
      <c r="D346" s="11">
        <f t="shared" ca="1" si="30"/>
        <v>323.90402970554874</v>
      </c>
      <c r="E346" s="11">
        <f t="shared" ca="1" si="28"/>
        <v>2.0409367284595927E+26</v>
      </c>
      <c r="F346" s="11">
        <f t="shared" ca="1" si="31"/>
        <v>125.34562416850559</v>
      </c>
      <c r="G346" s="30"/>
      <c r="H346" s="12">
        <f t="shared" ca="1" si="29"/>
        <v>0.29457659454114027</v>
      </c>
    </row>
    <row r="347" spans="2:8" ht="15.55" customHeight="1" x14ac:dyDescent="0.65">
      <c r="B347" s="10">
        <v>325</v>
      </c>
      <c r="C347" s="11">
        <f t="shared" ca="1" si="27"/>
        <v>6.4298767326504978</v>
      </c>
      <c r="D347" s="11">
        <f t="shared" ca="1" si="30"/>
        <v>324.25490009556114</v>
      </c>
      <c r="E347" s="11">
        <f t="shared" ca="1" si="28"/>
        <v>2.4491240741515114E+26</v>
      </c>
      <c r="F347" s="11">
        <f t="shared" ca="1" si="31"/>
        <v>128.41903145899846</v>
      </c>
      <c r="G347" s="30"/>
      <c r="H347" s="12">
        <f t="shared" ca="1" si="29"/>
        <v>-0.64912960998761959</v>
      </c>
    </row>
    <row r="348" spans="2:8" ht="15.55" customHeight="1" x14ac:dyDescent="0.65">
      <c r="B348" s="10">
        <v>326</v>
      </c>
      <c r="C348" s="11">
        <f t="shared" ca="1" si="27"/>
        <v>4.5762987084392739</v>
      </c>
      <c r="D348" s="11">
        <f t="shared" ca="1" si="30"/>
        <v>323.68729741788002</v>
      </c>
      <c r="E348" s="11">
        <f t="shared" ca="1" si="28"/>
        <v>2.9389488889818134E+26</v>
      </c>
      <c r="F348" s="11">
        <f t="shared" ca="1" si="31"/>
        <v>129.36403910107583</v>
      </c>
      <c r="G348" s="30"/>
      <c r="H348" s="12">
        <f t="shared" ca="1" si="29"/>
        <v>-1.5676026776811245</v>
      </c>
    </row>
    <row r="349" spans="2:8" ht="15.55" customHeight="1" x14ac:dyDescent="0.65">
      <c r="B349" s="10">
        <v>327</v>
      </c>
      <c r="C349" s="11">
        <f t="shared" ca="1" si="27"/>
        <v>3.306038578540905</v>
      </c>
      <c r="D349" s="11">
        <f t="shared" ca="1" si="30"/>
        <v>323.33229702966952</v>
      </c>
      <c r="E349" s="11">
        <f t="shared" ca="1" si="28"/>
        <v>3.5267386667781762E+26</v>
      </c>
      <c r="F349" s="11">
        <f t="shared" ca="1" si="31"/>
        <v>128.57535527614493</v>
      </c>
      <c r="G349" s="30"/>
      <c r="H349" s="12">
        <f t="shared" ca="1" si="29"/>
        <v>-1.3550003882105146</v>
      </c>
    </row>
    <row r="350" spans="2:8" ht="15.55" customHeight="1" x14ac:dyDescent="0.65">
      <c r="B350" s="10">
        <v>328</v>
      </c>
      <c r="C350" s="11">
        <f t="shared" ca="1" si="27"/>
        <v>3.7069688439080304</v>
      </c>
      <c r="D350" s="11">
        <f t="shared" ca="1" si="30"/>
        <v>324.39443501074481</v>
      </c>
      <c r="E350" s="11">
        <f t="shared" ca="1" si="28"/>
        <v>4.2320864001338114E+26</v>
      </c>
      <c r="F350" s="11">
        <f t="shared" ca="1" si="31"/>
        <v>127.63403742377164</v>
      </c>
      <c r="G350" s="30"/>
      <c r="H350" s="12">
        <f t="shared" ca="1" si="29"/>
        <v>6.2137981075306381E-2</v>
      </c>
    </row>
    <row r="351" spans="2:8" ht="15.55" customHeight="1" x14ac:dyDescent="0.65">
      <c r="B351" s="10">
        <v>329</v>
      </c>
      <c r="C351" s="11">
        <f t="shared" ref="C351:C414" ca="1" si="32">$C$16*C350+$C$18+H351</f>
        <v>2.3085369637379483</v>
      </c>
      <c r="D351" s="11">
        <f t="shared" ca="1" si="30"/>
        <v>323.73739689935633</v>
      </c>
      <c r="E351" s="11">
        <f t="shared" ref="E351:E414" ca="1" si="33">$E$16*E350+$E$18+H351</f>
        <v>5.0785036801605736E+26</v>
      </c>
      <c r="F351" s="11">
        <f t="shared" ca="1" si="31"/>
        <v>124.84405969248576</v>
      </c>
      <c r="G351" s="30"/>
      <c r="H351" s="12">
        <f t="shared" ca="1" si="29"/>
        <v>-1.6570381113884765</v>
      </c>
    </row>
    <row r="352" spans="2:8" ht="15.55" customHeight="1" x14ac:dyDescent="0.65">
      <c r="B352" s="10">
        <v>330</v>
      </c>
      <c r="C352" s="11">
        <f t="shared" ca="1" si="32"/>
        <v>2.1369818065979964</v>
      </c>
      <c r="D352" s="11">
        <f t="shared" ca="1" si="30"/>
        <v>324.02754913496398</v>
      </c>
      <c r="E352" s="11">
        <f t="shared" ca="1" si="33"/>
        <v>6.0942044161926883E+26</v>
      </c>
      <c r="F352" s="11">
        <f t="shared" ca="1" si="31"/>
        <v>121.34689159569835</v>
      </c>
      <c r="G352" s="30"/>
      <c r="H352" s="12">
        <f t="shared" ca="1" si="29"/>
        <v>-0.7098477643923623</v>
      </c>
    </row>
    <row r="353" spans="2:8" ht="15.55" customHeight="1" x14ac:dyDescent="0.65">
      <c r="B353" s="10">
        <v>331</v>
      </c>
      <c r="C353" s="11">
        <f t="shared" ca="1" si="32"/>
        <v>3.6326841866714079</v>
      </c>
      <c r="D353" s="11">
        <f t="shared" ca="1" si="30"/>
        <v>325.95064787635698</v>
      </c>
      <c r="E353" s="11">
        <f t="shared" ca="1" si="33"/>
        <v>7.3130452994312259E+26</v>
      </c>
      <c r="F353" s="11">
        <f t="shared" ca="1" si="31"/>
        <v>118.87409845305781</v>
      </c>
      <c r="G353" s="30"/>
      <c r="H353" s="12">
        <f t="shared" ca="1" si="29"/>
        <v>0.92309874139301107</v>
      </c>
    </row>
    <row r="354" spans="2:8" ht="15.55" customHeight="1" x14ac:dyDescent="0.65">
      <c r="B354" s="10">
        <v>332</v>
      </c>
      <c r="C354" s="11">
        <f t="shared" ca="1" si="32"/>
        <v>3.5303262324618996</v>
      </c>
      <c r="D354" s="11">
        <f t="shared" ca="1" si="30"/>
        <v>326.57482675948177</v>
      </c>
      <c r="E354" s="11">
        <f t="shared" ca="1" si="33"/>
        <v>8.7756543593174714E+26</v>
      </c>
      <c r="F354" s="11">
        <f t="shared" ca="1" si="31"/>
        <v>116.0592945918491</v>
      </c>
      <c r="G354" s="30"/>
      <c r="H354" s="12">
        <f t="shared" ca="1" si="29"/>
        <v>-0.37582111687522696</v>
      </c>
    </row>
    <row r="355" spans="2:8" ht="15.55" customHeight="1" x14ac:dyDescent="0.65">
      <c r="B355" s="10">
        <v>333</v>
      </c>
      <c r="C355" s="11">
        <f t="shared" ca="1" si="32"/>
        <v>4.1923623546744073</v>
      </c>
      <c r="D355" s="11">
        <f t="shared" ca="1" si="30"/>
        <v>327.94292812818668</v>
      </c>
      <c r="E355" s="11">
        <f t="shared" ca="1" si="33"/>
        <v>1.0530785231180965E+27</v>
      </c>
      <c r="F355" s="11">
        <f t="shared" ca="1" si="31"/>
        <v>113.70533150093554</v>
      </c>
      <c r="G355" s="30"/>
      <c r="H355" s="12">
        <f t="shared" ca="1" si="29"/>
        <v>0.36810136870488702</v>
      </c>
    </row>
    <row r="356" spans="2:8" ht="15.55" customHeight="1" x14ac:dyDescent="0.65">
      <c r="B356" s="10">
        <v>334</v>
      </c>
      <c r="C356" s="11">
        <f t="shared" ca="1" si="32"/>
        <v>4.8321055764235421</v>
      </c>
      <c r="D356" s="11">
        <f t="shared" ca="1" si="30"/>
        <v>329.42114382087067</v>
      </c>
      <c r="E356" s="11">
        <f t="shared" ca="1" si="33"/>
        <v>1.2636942277417156E+27</v>
      </c>
      <c r="F356" s="11">
        <f t="shared" ca="1" si="31"/>
        <v>111.90438746587886</v>
      </c>
      <c r="G356" s="30"/>
      <c r="H356" s="12">
        <f t="shared" ca="1" si="29"/>
        <v>0.47821569268401565</v>
      </c>
    </row>
    <row r="357" spans="2:8" ht="15.55" customHeight="1" x14ac:dyDescent="0.65">
      <c r="B357" s="10">
        <v>335</v>
      </c>
      <c r="C357" s="11">
        <f t="shared" ca="1" si="32"/>
        <v>3.7070475361483193</v>
      </c>
      <c r="D357" s="11">
        <f t="shared" ca="1" si="30"/>
        <v>329.26250689588016</v>
      </c>
      <c r="E357" s="11">
        <f t="shared" ca="1" si="33"/>
        <v>1.5164330732900587E+27</v>
      </c>
      <c r="F357" s="11">
        <f t="shared" ca="1" si="31"/>
        <v>108.98784759432796</v>
      </c>
      <c r="G357" s="30"/>
      <c r="H357" s="12">
        <f t="shared" ca="1" si="29"/>
        <v>-1.1586369249905144</v>
      </c>
    </row>
    <row r="358" spans="2:8" ht="15.55" customHeight="1" x14ac:dyDescent="0.65">
      <c r="B358" s="10">
        <v>336</v>
      </c>
      <c r="C358" s="11">
        <f t="shared" ca="1" si="32"/>
        <v>4.1650544389015289</v>
      </c>
      <c r="D358" s="11">
        <f t="shared" ca="1" si="30"/>
        <v>330.46192330586302</v>
      </c>
      <c r="E358" s="11">
        <f t="shared" ca="1" si="33"/>
        <v>1.8197196879480703E+27</v>
      </c>
      <c r="F358" s="11">
        <f t="shared" ca="1" si="31"/>
        <v>106.44333424525622</v>
      </c>
      <c r="G358" s="30"/>
      <c r="H358" s="12">
        <f t="shared" ca="1" si="29"/>
        <v>0.19941640998287291</v>
      </c>
    </row>
    <row r="359" spans="2:8" ht="15.55" customHeight="1" x14ac:dyDescent="0.65">
      <c r="B359" s="10">
        <v>337</v>
      </c>
      <c r="C359" s="11">
        <f t="shared" ca="1" si="32"/>
        <v>4.330136456654281</v>
      </c>
      <c r="D359" s="11">
        <f t="shared" ca="1" si="30"/>
        <v>331.46001621139607</v>
      </c>
      <c r="E359" s="11">
        <f t="shared" ca="1" si="33"/>
        <v>2.1836636255376844E+27</v>
      </c>
      <c r="F359" s="11">
        <f t="shared" ca="1" si="31"/>
        <v>104.06148666068142</v>
      </c>
      <c r="G359" s="30"/>
      <c r="H359" s="12">
        <f t="shared" ca="1" si="29"/>
        <v>-1.9070944669429654E-3</v>
      </c>
    </row>
    <row r="360" spans="2:8" ht="15.55" customHeight="1" x14ac:dyDescent="0.65">
      <c r="B360" s="10">
        <v>338</v>
      </c>
      <c r="C360" s="11">
        <f t="shared" ca="1" si="32"/>
        <v>1.9145064909420051</v>
      </c>
      <c r="D360" s="11">
        <f t="shared" ca="1" si="30"/>
        <v>329.91041353701462</v>
      </c>
      <c r="E360" s="11">
        <f t="shared" ca="1" si="33"/>
        <v>2.6203963506452213E+27</v>
      </c>
      <c r="F360" s="11">
        <f t="shared" ca="1" si="31"/>
        <v>99.303787817730097</v>
      </c>
      <c r="G360" s="30"/>
      <c r="H360" s="12">
        <f t="shared" ca="1" si="29"/>
        <v>-2.5496026743814197</v>
      </c>
    </row>
    <row r="361" spans="2:8" ht="15.55" customHeight="1" x14ac:dyDescent="0.65">
      <c r="B361" s="10">
        <v>339</v>
      </c>
      <c r="C361" s="11">
        <f t="shared" ca="1" si="32"/>
        <v>2.933002194437814</v>
      </c>
      <c r="D361" s="11">
        <f t="shared" ca="1" si="30"/>
        <v>331.31181053869881</v>
      </c>
      <c r="E361" s="11">
        <f t="shared" ca="1" si="33"/>
        <v>3.1444756207742655E+27</v>
      </c>
      <c r="F361" s="11">
        <f t="shared" ca="1" si="31"/>
        <v>95.382640994151302</v>
      </c>
      <c r="G361" s="30"/>
      <c r="H361" s="12">
        <f t="shared" ca="1" si="29"/>
        <v>0.40139700168420972</v>
      </c>
    </row>
    <row r="362" spans="2:8" ht="15.55" customHeight="1" x14ac:dyDescent="0.65">
      <c r="B362" s="10">
        <v>340</v>
      </c>
      <c r="C362" s="11">
        <f t="shared" ca="1" si="32"/>
        <v>3.8177275307353189</v>
      </c>
      <c r="D362" s="11">
        <f t="shared" ca="1" si="30"/>
        <v>332.78313631388386</v>
      </c>
      <c r="E362" s="11">
        <f t="shared" ca="1" si="33"/>
        <v>3.7733707449291183E+27</v>
      </c>
      <c r="F362" s="11">
        <f t="shared" ca="1" si="31"/>
        <v>92.331896749938153</v>
      </c>
      <c r="G362" s="30"/>
      <c r="H362" s="12">
        <f t="shared" ca="1" si="29"/>
        <v>0.4713257751850673</v>
      </c>
    </row>
    <row r="363" spans="2:8" ht="15.55" customHeight="1" x14ac:dyDescent="0.65">
      <c r="B363" s="10">
        <v>341</v>
      </c>
      <c r="C363" s="11">
        <f t="shared" ca="1" si="32"/>
        <v>5.0146606165778103</v>
      </c>
      <c r="D363" s="11">
        <f t="shared" ca="1" si="30"/>
        <v>334.74361490587341</v>
      </c>
      <c r="E363" s="11">
        <f t="shared" ca="1" si="33"/>
        <v>4.5280448939149418E+27</v>
      </c>
      <c r="F363" s="11">
        <f t="shared" ca="1" si="31"/>
        <v>90.592879112194368</v>
      </c>
      <c r="G363" s="30"/>
      <c r="H363" s="12">
        <f t="shared" ca="1" si="29"/>
        <v>0.96047859198955443</v>
      </c>
    </row>
    <row r="364" spans="2:8" ht="15.55" customHeight="1" x14ac:dyDescent="0.65">
      <c r="B364" s="10">
        <v>342</v>
      </c>
      <c r="C364" s="11">
        <f t="shared" ca="1" si="32"/>
        <v>4.4330134421698517</v>
      </c>
      <c r="D364" s="11">
        <f t="shared" ca="1" si="30"/>
        <v>335.16489985478103</v>
      </c>
      <c r="E364" s="11">
        <f t="shared" ca="1" si="33"/>
        <v>5.4336538726979295E+27</v>
      </c>
      <c r="F364" s="11">
        <f t="shared" ca="1" si="31"/>
        <v>88.525729219633149</v>
      </c>
      <c r="G364" s="30"/>
      <c r="H364" s="12">
        <f t="shared" ca="1" si="29"/>
        <v>-0.57871505109239718</v>
      </c>
    </row>
    <row r="365" spans="2:8" ht="15.55" customHeight="1" x14ac:dyDescent="0.65">
      <c r="B365" s="10">
        <v>343</v>
      </c>
      <c r="C365" s="11">
        <f t="shared" ca="1" si="32"/>
        <v>4.0973510677968035</v>
      </c>
      <c r="D365" s="11">
        <f t="shared" ca="1" si="30"/>
        <v>335.71584016884196</v>
      </c>
      <c r="E365" s="11">
        <f t="shared" ca="1" si="33"/>
        <v>6.5203846472375154E+27</v>
      </c>
      <c r="F365" s="11">
        <f t="shared" ca="1" si="31"/>
        <v>86.310305839267031</v>
      </c>
      <c r="G365" s="30"/>
      <c r="H365" s="12">
        <f t="shared" ca="1" si="29"/>
        <v>-0.44905968593907819</v>
      </c>
    </row>
    <row r="366" spans="2:8" ht="15.55" customHeight="1" x14ac:dyDescent="0.65">
      <c r="B366" s="10">
        <v>344</v>
      </c>
      <c r="C366" s="11">
        <f t="shared" ca="1" si="32"/>
        <v>6.1456903967565282</v>
      </c>
      <c r="D366" s="11">
        <f t="shared" ca="1" si="30"/>
        <v>338.58364971136103</v>
      </c>
      <c r="E366" s="11">
        <f t="shared" ca="1" si="33"/>
        <v>7.8244615766850188E+27</v>
      </c>
      <c r="F366" s="11">
        <f t="shared" ca="1" si="31"/>
        <v>86.29897704726028</v>
      </c>
      <c r="G366" s="30"/>
      <c r="H366" s="12">
        <f t="shared" ca="1" si="29"/>
        <v>1.8678095425190846</v>
      </c>
    </row>
    <row r="367" spans="2:8" ht="15.55" customHeight="1" x14ac:dyDescent="0.65">
      <c r="B367" s="10">
        <v>345</v>
      </c>
      <c r="C367" s="11">
        <f t="shared" ca="1" si="32"/>
        <v>4.3404077816179596</v>
      </c>
      <c r="D367" s="11">
        <f t="shared" ca="1" si="30"/>
        <v>338.00750517557378</v>
      </c>
      <c r="E367" s="11">
        <f t="shared" ca="1" si="33"/>
        <v>9.3893538920220221E+27</v>
      </c>
      <c r="F367" s="11">
        <f t="shared" ca="1" si="31"/>
        <v>84.849533540274265</v>
      </c>
      <c r="G367" s="30"/>
      <c r="H367" s="12">
        <f t="shared" ca="1" si="29"/>
        <v>-1.5761445357872637</v>
      </c>
    </row>
    <row r="368" spans="2:8" ht="15.55" customHeight="1" x14ac:dyDescent="0.65">
      <c r="B368" s="10">
        <v>346</v>
      </c>
      <c r="C368" s="11">
        <f t="shared" ca="1" si="32"/>
        <v>4.2156656194633442</v>
      </c>
      <c r="D368" s="11">
        <f t="shared" ca="1" si="30"/>
        <v>338.75084456974275</v>
      </c>
      <c r="E368" s="11">
        <f t="shared" ca="1" si="33"/>
        <v>1.1267224670426426E+28</v>
      </c>
      <c r="F368" s="11">
        <f t="shared" ca="1" si="31"/>
        <v>83.42538400768322</v>
      </c>
      <c r="G368" s="30"/>
      <c r="H368" s="12">
        <f t="shared" ca="1" si="29"/>
        <v>-0.25666060583102379</v>
      </c>
    </row>
    <row r="369" spans="2:8" ht="15.55" customHeight="1" x14ac:dyDescent="0.65">
      <c r="B369" s="10">
        <v>347</v>
      </c>
      <c r="C369" s="11">
        <f t="shared" ca="1" si="32"/>
        <v>4.6067754485566734</v>
      </c>
      <c r="D369" s="11">
        <f t="shared" ca="1" si="30"/>
        <v>339.98508752272875</v>
      </c>
      <c r="E369" s="11">
        <f t="shared" ca="1" si="33"/>
        <v>1.3520669604511711E+28</v>
      </c>
      <c r="F369" s="11">
        <f t="shared" ca="1" si="31"/>
        <v>82.52939704593453</v>
      </c>
      <c r="G369" s="30"/>
      <c r="H369" s="12">
        <f t="shared" ca="1" si="29"/>
        <v>0.23424295298599732</v>
      </c>
    </row>
    <row r="370" spans="2:8" ht="15.55" customHeight="1" x14ac:dyDescent="0.65">
      <c r="B370" s="10">
        <v>348</v>
      </c>
      <c r="C370" s="11">
        <f t="shared" ca="1" si="32"/>
        <v>4.0799862302571874</v>
      </c>
      <c r="D370" s="11">
        <f t="shared" ca="1" si="30"/>
        <v>340.37965339414058</v>
      </c>
      <c r="E370" s="11">
        <f t="shared" ca="1" si="33"/>
        <v>1.6224803525414052E+28</v>
      </c>
      <c r="F370" s="11">
        <f t="shared" ca="1" si="31"/>
        <v>81.283320811695702</v>
      </c>
      <c r="G370" s="30"/>
      <c r="H370" s="12">
        <f t="shared" ca="1" si="29"/>
        <v>-0.60543412858815171</v>
      </c>
    </row>
    <row r="371" spans="2:8" ht="15.55" customHeight="1" x14ac:dyDescent="0.65">
      <c r="B371" s="10">
        <v>349</v>
      </c>
      <c r="C371" s="11">
        <f t="shared" ca="1" si="32"/>
        <v>2.676432857490735</v>
      </c>
      <c r="D371" s="11">
        <f t="shared" ca="1" si="30"/>
        <v>339.79209726742556</v>
      </c>
      <c r="E371" s="11">
        <f t="shared" ca="1" si="33"/>
        <v>1.9469764230496861E+28</v>
      </c>
      <c r="F371" s="11">
        <f t="shared" ca="1" si="31"/>
        <v>78.749002103706374</v>
      </c>
      <c r="G371" s="30"/>
      <c r="H371" s="12">
        <f t="shared" ca="1" si="29"/>
        <v>-1.5875561267150151</v>
      </c>
    </row>
    <row r="372" spans="2:8" ht="15.55" customHeight="1" x14ac:dyDescent="0.65">
      <c r="B372" s="10">
        <v>350</v>
      </c>
      <c r="C372" s="11">
        <f t="shared" ca="1" si="32"/>
        <v>3.9334574349856068</v>
      </c>
      <c r="D372" s="11">
        <f t="shared" ca="1" si="30"/>
        <v>341.58440841641857</v>
      </c>
      <c r="E372" s="11">
        <f t="shared" ca="1" si="33"/>
        <v>2.3363717076596231E+28</v>
      </c>
      <c r="F372" s="11">
        <f t="shared" ca="1" si="31"/>
        <v>77.447593207392032</v>
      </c>
      <c r="G372" s="30"/>
      <c r="H372" s="12">
        <f t="shared" ca="1" si="29"/>
        <v>0.79231114899301858</v>
      </c>
    </row>
    <row r="373" spans="2:8" ht="15.55" customHeight="1" x14ac:dyDescent="0.65">
      <c r="B373" s="10">
        <v>351</v>
      </c>
      <c r="C373" s="11">
        <f t="shared" ca="1" si="32"/>
        <v>3.0220315702906246</v>
      </c>
      <c r="D373" s="11">
        <f t="shared" ca="1" si="30"/>
        <v>341.45967403872072</v>
      </c>
      <c r="E373" s="11">
        <f t="shared" ca="1" si="33"/>
        <v>2.8036460491915477E+28</v>
      </c>
      <c r="F373" s="11">
        <f t="shared" ca="1" si="31"/>
        <v>75.364100801974189</v>
      </c>
      <c r="G373" s="30"/>
      <c r="H373" s="12">
        <f t="shared" ca="1" si="29"/>
        <v>-1.1247343776978618</v>
      </c>
    </row>
    <row r="374" spans="2:8" ht="15.55" customHeight="1" x14ac:dyDescent="0.65">
      <c r="B374" s="10">
        <v>352</v>
      </c>
      <c r="C374" s="11">
        <f t="shared" ca="1" si="32"/>
        <v>3.0201868655995825</v>
      </c>
      <c r="D374" s="11">
        <f t="shared" ca="1" si="30"/>
        <v>342.06223564808778</v>
      </c>
      <c r="E374" s="11">
        <f t="shared" ca="1" si="33"/>
        <v>3.364375259029857E+28</v>
      </c>
      <c r="F374" s="11">
        <f t="shared" ca="1" si="31"/>
        <v>73.317043314391299</v>
      </c>
      <c r="G374" s="30"/>
      <c r="H374" s="12">
        <f t="shared" ca="1" si="29"/>
        <v>-0.39743839063291742</v>
      </c>
    </row>
    <row r="375" spans="2:8" ht="15.55" customHeight="1" x14ac:dyDescent="0.65">
      <c r="B375" s="10">
        <v>353</v>
      </c>
      <c r="C375" s="11">
        <f t="shared" ca="1" si="32"/>
        <v>3.2365829526275389</v>
      </c>
      <c r="D375" s="11">
        <f t="shared" ca="1" si="30"/>
        <v>342.88266910823563</v>
      </c>
      <c r="E375" s="11">
        <f t="shared" ca="1" si="33"/>
        <v>4.0372503108358284E+28</v>
      </c>
      <c r="F375" s="11">
        <f t="shared" ca="1" si="31"/>
        <v>71.541484027694807</v>
      </c>
      <c r="G375" s="30"/>
      <c r="H375" s="12">
        <f t="shared" ca="1" si="29"/>
        <v>-0.17956653985212717</v>
      </c>
    </row>
    <row r="376" spans="2:8" ht="15.55" customHeight="1" x14ac:dyDescent="0.65">
      <c r="B376" s="10">
        <v>354</v>
      </c>
      <c r="C376" s="11">
        <f t="shared" ca="1" si="32"/>
        <v>3.6827069605632299</v>
      </c>
      <c r="D376" s="11">
        <f t="shared" ca="1" si="30"/>
        <v>343.97610970669683</v>
      </c>
      <c r="E376" s="11">
        <f t="shared" ca="1" si="33"/>
        <v>4.8447003730029938E+28</v>
      </c>
      <c r="F376" s="11">
        <f t="shared" ca="1" si="31"/>
        <v>70.303750834985237</v>
      </c>
      <c r="G376" s="30"/>
      <c r="H376" s="12">
        <f t="shared" ca="1" si="29"/>
        <v>9.3440598461198454E-2</v>
      </c>
    </row>
    <row r="377" spans="2:8" ht="15.55" customHeight="1" x14ac:dyDescent="0.65">
      <c r="B377" s="10">
        <v>355</v>
      </c>
      <c r="C377" s="11">
        <f t="shared" ca="1" si="32"/>
        <v>4.945661668892563</v>
      </c>
      <c r="D377" s="11">
        <f t="shared" ca="1" si="30"/>
        <v>345.97560580713883</v>
      </c>
      <c r="E377" s="11">
        <f t="shared" ca="1" si="33"/>
        <v>5.8136404476035925E+28</v>
      </c>
      <c r="F377" s="11">
        <f t="shared" ca="1" si="31"/>
        <v>70.47387222171163</v>
      </c>
      <c r="G377" s="30"/>
      <c r="H377" s="12">
        <f t="shared" ca="1" si="29"/>
        <v>0.99949610044197856</v>
      </c>
    </row>
    <row r="378" spans="2:8" ht="15.55" customHeight="1" x14ac:dyDescent="0.65">
      <c r="B378" s="10">
        <v>356</v>
      </c>
      <c r="C378" s="11">
        <f t="shared" ca="1" si="32"/>
        <v>5.580947253300037</v>
      </c>
      <c r="D378" s="11">
        <f t="shared" ca="1" si="30"/>
        <v>347.60002372532483</v>
      </c>
      <c r="E378" s="11">
        <f t="shared" ca="1" si="33"/>
        <v>6.9763685371243105E+28</v>
      </c>
      <c r="F378" s="11">
        <f t="shared" ca="1" si="31"/>
        <v>71.548361879601501</v>
      </c>
      <c r="G378" s="30"/>
      <c r="H378" s="12">
        <f t="shared" ca="1" si="29"/>
        <v>0.62441791818598691</v>
      </c>
    </row>
    <row r="379" spans="2:8" ht="15.55" customHeight="1" x14ac:dyDescent="0.65">
      <c r="B379" s="10">
        <v>357</v>
      </c>
      <c r="C379" s="11">
        <f t="shared" ca="1" si="32"/>
        <v>4.6502747737833801</v>
      </c>
      <c r="D379" s="11">
        <f t="shared" ca="1" si="30"/>
        <v>347.78554069646816</v>
      </c>
      <c r="E379" s="11">
        <f t="shared" ca="1" si="33"/>
        <v>8.3716422445491729E+28</v>
      </c>
      <c r="F379" s="11">
        <f t="shared" ca="1" si="31"/>
        <v>71.996180820628609</v>
      </c>
      <c r="G379" s="30"/>
      <c r="H379" s="12">
        <f t="shared" ca="1" si="29"/>
        <v>-0.81448302885664992</v>
      </c>
    </row>
    <row r="380" spans="2:8" ht="15.55" customHeight="1" x14ac:dyDescent="0.65">
      <c r="B380" s="10">
        <v>358</v>
      </c>
      <c r="C380" s="11">
        <f t="shared" ca="1" si="32"/>
        <v>4.562577374245179</v>
      </c>
      <c r="D380" s="11">
        <f t="shared" ca="1" si="30"/>
        <v>348.62789825168664</v>
      </c>
      <c r="E380" s="11">
        <f t="shared" ca="1" si="33"/>
        <v>1.0045970693459007E+29</v>
      </c>
      <c r="F380" s="11">
        <f t="shared" ca="1" si="31"/>
        <v>72.526091803975447</v>
      </c>
      <c r="G380" s="30"/>
      <c r="H380" s="12">
        <f t="shared" ca="1" si="29"/>
        <v>-0.15764244478152553</v>
      </c>
    </row>
    <row r="381" spans="2:8" ht="15.55" customHeight="1" x14ac:dyDescent="0.65">
      <c r="B381" s="10">
        <v>359</v>
      </c>
      <c r="C381" s="11">
        <f t="shared" ca="1" si="32"/>
        <v>4.2406116739487105</v>
      </c>
      <c r="D381" s="11">
        <f t="shared" ca="1" si="30"/>
        <v>349.21844802623923</v>
      </c>
      <c r="E381" s="11">
        <f t="shared" ca="1" si="33"/>
        <v>1.2055164832150808E+29</v>
      </c>
      <c r="F381" s="11">
        <f t="shared" ca="1" si="31"/>
        <v>72.873599655333891</v>
      </c>
      <c r="G381" s="30"/>
      <c r="H381" s="12">
        <f t="shared" ca="1" si="29"/>
        <v>-0.40945022544743259</v>
      </c>
    </row>
    <row r="382" spans="2:8" ht="15.55" customHeight="1" x14ac:dyDescent="0.65">
      <c r="B382" s="10">
        <v>360</v>
      </c>
      <c r="C382" s="11">
        <f t="shared" ca="1" si="32"/>
        <v>6.0877315709966551</v>
      </c>
      <c r="D382" s="11">
        <f t="shared" ca="1" si="30"/>
        <v>351.91369025807694</v>
      </c>
      <c r="E382" s="11">
        <f t="shared" ca="1" si="33"/>
        <v>1.4466197798580968E+29</v>
      </c>
      <c r="F382" s="11">
        <f t="shared" ca="1" si="31"/>
        <v>75.156338035354409</v>
      </c>
      <c r="G382" s="30"/>
      <c r="H382" s="12">
        <f t="shared" ca="1" si="29"/>
        <v>1.6952422318376865</v>
      </c>
    </row>
    <row r="383" spans="2:8" ht="15.55" customHeight="1" x14ac:dyDescent="0.65">
      <c r="B383" s="10">
        <v>361</v>
      </c>
      <c r="C383" s="11">
        <f t="shared" ca="1" si="32"/>
        <v>6.6945116538438016</v>
      </c>
      <c r="D383" s="11">
        <f t="shared" ca="1" si="30"/>
        <v>353.73801665512343</v>
      </c>
      <c r="E383" s="11">
        <f t="shared" ca="1" si="33"/>
        <v>1.7359437358297163E+29</v>
      </c>
      <c r="F383" s="11">
        <f t="shared" ca="1" si="31"/>
        <v>78.306392977865997</v>
      </c>
      <c r="G383" s="30"/>
      <c r="H383" s="12">
        <f t="shared" ca="1" si="29"/>
        <v>0.82432639704647792</v>
      </c>
    </row>
    <row r="384" spans="2:8" ht="15.55" customHeight="1" x14ac:dyDescent="0.65">
      <c r="B384" s="10">
        <v>362</v>
      </c>
      <c r="C384" s="11">
        <f t="shared" ca="1" si="32"/>
        <v>6.6672656777852657</v>
      </c>
      <c r="D384" s="11">
        <f t="shared" ca="1" si="30"/>
        <v>355.04967300983367</v>
      </c>
      <c r="E384" s="11">
        <f t="shared" ca="1" si="33"/>
        <v>2.0831324829956595E+29</v>
      </c>
      <c r="F384" s="11">
        <f t="shared" ca="1" si="31"/>
        <v>81.701535400483095</v>
      </c>
      <c r="G384" s="30"/>
      <c r="H384" s="12">
        <f t="shared" ca="1" si="29"/>
        <v>0.31165635471022363</v>
      </c>
    </row>
    <row r="385" spans="2:8" ht="15.55" customHeight="1" x14ac:dyDescent="0.65">
      <c r="B385" s="10">
        <v>363</v>
      </c>
      <c r="C385" s="11">
        <f t="shared" ca="1" si="32"/>
        <v>5.6801394852858049</v>
      </c>
      <c r="D385" s="11">
        <f t="shared" ca="1" si="30"/>
        <v>355.39599995289126</v>
      </c>
      <c r="E385" s="11">
        <f t="shared" ca="1" si="33"/>
        <v>2.4997589795947913E+29</v>
      </c>
      <c r="F385" s="11">
        <f t="shared" ca="1" si="31"/>
        <v>84.320426594117407</v>
      </c>
      <c r="G385" s="30"/>
      <c r="H385" s="12">
        <f t="shared" ca="1" si="29"/>
        <v>-0.65367305694240785</v>
      </c>
    </row>
    <row r="386" spans="2:8" ht="15.55" customHeight="1" x14ac:dyDescent="0.65">
      <c r="B386" s="10">
        <v>364</v>
      </c>
      <c r="C386" s="11">
        <f t="shared" ca="1" si="32"/>
        <v>6.7385030698222774</v>
      </c>
      <c r="D386" s="11">
        <f t="shared" ca="1" si="30"/>
        <v>357.5903914344849</v>
      </c>
      <c r="E386" s="11">
        <f t="shared" ca="1" si="33"/>
        <v>2.9997107755137494E+29</v>
      </c>
      <c r="F386" s="11">
        <f t="shared" ca="1" si="31"/>
        <v>88.054804795977091</v>
      </c>
      <c r="G386" s="30"/>
      <c r="H386" s="12">
        <f t="shared" ca="1" si="29"/>
        <v>1.1943914815936327</v>
      </c>
    </row>
    <row r="387" spans="2:8" ht="15.55" customHeight="1" x14ac:dyDescent="0.65">
      <c r="B387" s="10">
        <v>365</v>
      </c>
      <c r="C387" s="11">
        <f t="shared" ca="1" si="32"/>
        <v>7.2251475809797938</v>
      </c>
      <c r="D387" s="11">
        <f t="shared" ca="1" si="30"/>
        <v>359.42473655960686</v>
      </c>
      <c r="E387" s="11">
        <f t="shared" ca="1" si="33"/>
        <v>3.5996529306164993E+29</v>
      </c>
      <c r="F387" s="11">
        <f t="shared" ca="1" si="31"/>
        <v>92.406886036831594</v>
      </c>
      <c r="G387" s="30"/>
      <c r="H387" s="12">
        <f t="shared" ca="1" si="29"/>
        <v>0.83434512512197168</v>
      </c>
    </row>
    <row r="388" spans="2:8" ht="15.55" customHeight="1" x14ac:dyDescent="0.65">
      <c r="B388" s="10">
        <v>366</v>
      </c>
      <c r="C388" s="11">
        <f t="shared" ca="1" si="32"/>
        <v>7.8803718222434149</v>
      </c>
      <c r="D388" s="11">
        <f t="shared" ca="1" si="30"/>
        <v>361.52499031706645</v>
      </c>
      <c r="E388" s="11">
        <f t="shared" ca="1" si="33"/>
        <v>4.3195835167397993E+29</v>
      </c>
      <c r="F388" s="11">
        <f t="shared" ca="1" si="31"/>
        <v>97.543464863100453</v>
      </c>
      <c r="G388" s="30"/>
      <c r="H388" s="12">
        <f t="shared" ca="1" si="29"/>
        <v>1.1002537574595794</v>
      </c>
    </row>
    <row r="389" spans="2:8" ht="15.55" customHeight="1" x14ac:dyDescent="0.65">
      <c r="B389" s="10">
        <v>367</v>
      </c>
      <c r="C389" s="11">
        <f t="shared" ca="1" si="32"/>
        <v>6.7071597773571749</v>
      </c>
      <c r="D389" s="11">
        <f t="shared" ca="1" si="30"/>
        <v>361.92785263662887</v>
      </c>
      <c r="E389" s="11">
        <f t="shared" ca="1" si="33"/>
        <v>5.1835002200877587E+29</v>
      </c>
      <c r="F389" s="11">
        <f t="shared" ca="1" si="31"/>
        <v>101.64517926593655</v>
      </c>
      <c r="G389" s="30"/>
      <c r="H389" s="12">
        <f t="shared" ca="1" si="29"/>
        <v>-0.59713768043755666</v>
      </c>
    </row>
    <row r="390" spans="2:8" ht="15.55" customHeight="1" x14ac:dyDescent="0.65">
      <c r="B390" s="10">
        <v>368</v>
      </c>
      <c r="C390" s="11">
        <f t="shared" ca="1" si="32"/>
        <v>4.0803788056037389</v>
      </c>
      <c r="D390" s="11">
        <f t="shared" ca="1" si="30"/>
        <v>360.64250362034687</v>
      </c>
      <c r="E390" s="11">
        <f t="shared" ca="1" si="33"/>
        <v>6.2202002641053105E+29</v>
      </c>
      <c r="F390" s="11">
        <f t="shared" ca="1" si="31"/>
        <v>103.075938563576</v>
      </c>
      <c r="G390" s="30"/>
      <c r="H390" s="12">
        <f t="shared" ca="1" si="29"/>
        <v>-2.2853490162820016</v>
      </c>
    </row>
    <row r="391" spans="2:8" ht="15.55" customHeight="1" x14ac:dyDescent="0.65">
      <c r="B391" s="10">
        <v>369</v>
      </c>
      <c r="C391" s="11">
        <f t="shared" ca="1" si="32"/>
        <v>3.6100542334716907</v>
      </c>
      <c r="D391" s="11">
        <f t="shared" ca="1" si="30"/>
        <v>360.98825480933556</v>
      </c>
      <c r="E391" s="11">
        <f t="shared" ca="1" si="33"/>
        <v>7.4642403169263726E+29</v>
      </c>
      <c r="F391" s="11">
        <f t="shared" ca="1" si="31"/>
        <v>103.69292132778084</v>
      </c>
      <c r="G391" s="30"/>
      <c r="H391" s="12">
        <f t="shared" ca="1" si="29"/>
        <v>-0.6542488110113005</v>
      </c>
    </row>
    <row r="392" spans="2:8" ht="15.55" customHeight="1" x14ac:dyDescent="0.65">
      <c r="B392" s="10">
        <v>370</v>
      </c>
      <c r="C392" s="11">
        <f t="shared" ca="1" si="32"/>
        <v>2.8836455836931316</v>
      </c>
      <c r="D392" s="11">
        <f t="shared" ca="1" si="30"/>
        <v>360.98385700625136</v>
      </c>
      <c r="E392" s="11">
        <f t="shared" ca="1" si="33"/>
        <v>8.9570883803116465E+29</v>
      </c>
      <c r="F392" s="11">
        <f t="shared" ca="1" si="31"/>
        <v>103.21304862684519</v>
      </c>
      <c r="G392" s="30"/>
      <c r="H392" s="12">
        <f t="shared" ca="1" si="29"/>
        <v>-1.0043978030842216</v>
      </c>
    </row>
    <row r="393" spans="2:8" ht="15.55" customHeight="1" x14ac:dyDescent="0.65">
      <c r="B393" s="10">
        <v>371</v>
      </c>
      <c r="C393" s="11">
        <f t="shared" ca="1" si="32"/>
        <v>3.6677378424501099</v>
      </c>
      <c r="D393" s="11">
        <f t="shared" ca="1" si="30"/>
        <v>362.34467838174697</v>
      </c>
      <c r="E393" s="11">
        <f t="shared" ca="1" si="33"/>
        <v>1.0748506056373975E+30</v>
      </c>
      <c r="F393" s="11">
        <f t="shared" ca="1" si="31"/>
        <v>103.10505535822088</v>
      </c>
      <c r="G393" s="30"/>
      <c r="H393" s="12">
        <f t="shared" ca="1" si="29"/>
        <v>0.36082137549560456</v>
      </c>
    </row>
    <row r="394" spans="2:8" ht="15.55" customHeight="1" x14ac:dyDescent="0.65">
      <c r="B394" s="10">
        <v>372</v>
      </c>
      <c r="C394" s="11">
        <f t="shared" ca="1" si="32"/>
        <v>4.8465551993992548</v>
      </c>
      <c r="D394" s="11">
        <f t="shared" ca="1" si="30"/>
        <v>364.25704330718617</v>
      </c>
      <c r="E394" s="11">
        <f t="shared" ca="1" si="33"/>
        <v>1.289820726764877E+30</v>
      </c>
      <c r="F394" s="11">
        <f t="shared" ca="1" si="31"/>
        <v>103.8880958556297</v>
      </c>
      <c r="G394" s="30"/>
      <c r="H394" s="12">
        <f t="shared" ca="1" si="29"/>
        <v>0.91236492543916703</v>
      </c>
    </row>
    <row r="395" spans="2:8" ht="15.55" customHeight="1" x14ac:dyDescent="0.65">
      <c r="B395" s="10">
        <v>373</v>
      </c>
      <c r="C395" s="11">
        <f t="shared" ca="1" si="32"/>
        <v>5.1705438804879842</v>
      </c>
      <c r="D395" s="11">
        <f t="shared" ca="1" si="30"/>
        <v>365.55034302815477</v>
      </c>
      <c r="E395" s="11">
        <f t="shared" ca="1" si="33"/>
        <v>1.5477848721178523E+30</v>
      </c>
      <c r="F395" s="11">
        <f t="shared" ca="1" si="31"/>
        <v>104.855081470684</v>
      </c>
      <c r="G395" s="30"/>
      <c r="H395" s="12">
        <f t="shared" ca="1" si="29"/>
        <v>0.29329972096858054</v>
      </c>
    </row>
    <row r="396" spans="2:8" ht="15.55" customHeight="1" x14ac:dyDescent="0.65">
      <c r="B396" s="10">
        <v>374</v>
      </c>
      <c r="C396" s="11">
        <f t="shared" ca="1" si="32"/>
        <v>4.7396675244447968</v>
      </c>
      <c r="D396" s="11">
        <f t="shared" ca="1" si="30"/>
        <v>366.15357544820915</v>
      </c>
      <c r="E396" s="11">
        <f t="shared" ca="1" si="33"/>
        <v>1.8573418465414226E+30</v>
      </c>
      <c r="F396" s="11">
        <f t="shared" ca="1" si="31"/>
        <v>105.28971998573098</v>
      </c>
      <c r="G396" s="30"/>
      <c r="H396" s="12">
        <f t="shared" ca="1" si="29"/>
        <v>-0.39676757994559053</v>
      </c>
    </row>
    <row r="397" spans="2:8" ht="15.55" customHeight="1" x14ac:dyDescent="0.65">
      <c r="B397" s="10">
        <v>375</v>
      </c>
      <c r="C397" s="11">
        <f t="shared" ca="1" si="32"/>
        <v>3.8403102672871601</v>
      </c>
      <c r="D397" s="11">
        <f t="shared" ca="1" si="30"/>
        <v>366.20215169594047</v>
      </c>
      <c r="E397" s="11">
        <f t="shared" ca="1" si="33"/>
        <v>2.228810215849707E+30</v>
      </c>
      <c r="F397" s="11">
        <f t="shared" ca="1" si="31"/>
        <v>104.68092008229775</v>
      </c>
      <c r="G397" s="30"/>
      <c r="H397" s="12">
        <f t="shared" ca="1" si="29"/>
        <v>-0.95142375226867748</v>
      </c>
    </row>
    <row r="398" spans="2:8" ht="15.55" customHeight="1" x14ac:dyDescent="0.65">
      <c r="B398" s="10">
        <v>376</v>
      </c>
      <c r="C398" s="11">
        <f t="shared" ca="1" si="32"/>
        <v>4.0663882011667143</v>
      </c>
      <c r="D398" s="11">
        <f t="shared" ca="1" si="30"/>
        <v>367.19629168327748</v>
      </c>
      <c r="E398" s="11">
        <f t="shared" ca="1" si="33"/>
        <v>2.674572259019648E+30</v>
      </c>
      <c r="F398" s="11">
        <f t="shared" ca="1" si="31"/>
        <v>104.07424295668751</v>
      </c>
      <c r="G398" s="30"/>
      <c r="H398" s="12">
        <f t="shared" ca="1" si="29"/>
        <v>-5.8600126630136756E-3</v>
      </c>
    </row>
    <row r="399" spans="2:8" ht="15.55" customHeight="1" x14ac:dyDescent="0.65">
      <c r="B399" s="10">
        <v>377</v>
      </c>
      <c r="C399" s="11">
        <f t="shared" ca="1" si="32"/>
        <v>4.8410151292667454</v>
      </c>
      <c r="D399" s="11">
        <f t="shared" ca="1" si="30"/>
        <v>368.78419625161087</v>
      </c>
      <c r="E399" s="11">
        <f t="shared" ca="1" si="33"/>
        <v>3.2094867108235776E+30</v>
      </c>
      <c r="F399" s="11">
        <f t="shared" ca="1" si="31"/>
        <v>104.06932891114869</v>
      </c>
      <c r="G399" s="30"/>
      <c r="H399" s="12">
        <f t="shared" ca="1" si="29"/>
        <v>0.58790456833337357</v>
      </c>
    </row>
    <row r="400" spans="2:8" ht="15.55" customHeight="1" x14ac:dyDescent="0.65">
      <c r="B400" s="10">
        <v>378</v>
      </c>
      <c r="C400" s="11">
        <f t="shared" ca="1" si="32"/>
        <v>4.6745607704835219</v>
      </c>
      <c r="D400" s="11">
        <f t="shared" ca="1" si="30"/>
        <v>369.58594491868098</v>
      </c>
      <c r="E400" s="11">
        <f t="shared" ca="1" si="33"/>
        <v>3.851384052988293E+30</v>
      </c>
      <c r="F400" s="11">
        <f t="shared" ca="1" si="31"/>
        <v>103.82591250766698</v>
      </c>
      <c r="G400" s="30"/>
      <c r="H400" s="12">
        <f t="shared" ca="1" si="29"/>
        <v>-0.19825133292987507</v>
      </c>
    </row>
    <row r="401" spans="2:8" ht="15.55" customHeight="1" x14ac:dyDescent="0.65">
      <c r="B401" s="10">
        <v>379</v>
      </c>
      <c r="C401" s="11">
        <f t="shared" ca="1" si="32"/>
        <v>5.7663215092645652</v>
      </c>
      <c r="D401" s="11">
        <f t="shared" ca="1" si="30"/>
        <v>371.61261781155872</v>
      </c>
      <c r="E401" s="11">
        <f t="shared" ca="1" si="33"/>
        <v>4.6216608635859515E+30</v>
      </c>
      <c r="F401" s="11">
        <f t="shared" ca="1" si="31"/>
        <v>104.5928173482997</v>
      </c>
      <c r="G401" s="30"/>
      <c r="H401" s="12">
        <f t="shared" ca="1" si="29"/>
        <v>1.0266728928777473</v>
      </c>
    </row>
    <row r="402" spans="2:8" ht="15.55" customHeight="1" x14ac:dyDescent="0.65">
      <c r="B402" s="10">
        <v>380</v>
      </c>
      <c r="C402" s="11">
        <f t="shared" ca="1" si="32"/>
        <v>5.0204114888779667</v>
      </c>
      <c r="D402" s="11">
        <f t="shared" ca="1" si="30"/>
        <v>372.01997209302505</v>
      </c>
      <c r="E402" s="11">
        <f t="shared" ca="1" si="33"/>
        <v>5.5459930363031421E+30</v>
      </c>
      <c r="F402" s="11">
        <f t="shared" ca="1" si="31"/>
        <v>104.65212686125879</v>
      </c>
      <c r="G402" s="30"/>
      <c r="H402" s="12">
        <f t="shared" ca="1" si="29"/>
        <v>-0.59264571853368553</v>
      </c>
    </row>
    <row r="403" spans="2:8" ht="15.55" customHeight="1" x14ac:dyDescent="0.65">
      <c r="B403" s="10">
        <v>381</v>
      </c>
      <c r="C403" s="11">
        <f t="shared" ca="1" si="32"/>
        <v>5.5755464693815506</v>
      </c>
      <c r="D403" s="11">
        <f t="shared" ca="1" si="30"/>
        <v>373.57918937130421</v>
      </c>
      <c r="E403" s="11">
        <f t="shared" ca="1" si="33"/>
        <v>6.6551916435637707E+30</v>
      </c>
      <c r="F403" s="11">
        <f t="shared" ca="1" si="31"/>
        <v>105.21879452771815</v>
      </c>
      <c r="G403" s="30"/>
      <c r="H403" s="12">
        <f t="shared" ca="1" si="29"/>
        <v>0.55921727827917689</v>
      </c>
    </row>
    <row r="404" spans="2:8" ht="15.55" customHeight="1" x14ac:dyDescent="0.65">
      <c r="B404" s="10">
        <v>382</v>
      </c>
      <c r="C404" s="11">
        <f t="shared" ca="1" si="32"/>
        <v>4.5464222288526557</v>
      </c>
      <c r="D404" s="11">
        <f t="shared" ca="1" si="30"/>
        <v>373.66517442465164</v>
      </c>
      <c r="E404" s="11">
        <f t="shared" ca="1" si="33"/>
        <v>7.9862299722765251E+30</v>
      </c>
      <c r="F404" s="11">
        <f t="shared" ca="1" si="31"/>
        <v>104.76825921226637</v>
      </c>
      <c r="G404" s="30"/>
      <c r="H404" s="12">
        <f t="shared" ca="1" si="29"/>
        <v>-0.9140149466525842</v>
      </c>
    </row>
    <row r="405" spans="2:8" ht="15.55" customHeight="1" x14ac:dyDescent="0.65">
      <c r="B405" s="10">
        <v>383</v>
      </c>
      <c r="C405" s="11">
        <f t="shared" ca="1" si="32"/>
        <v>4.8181371515759261</v>
      </c>
      <c r="D405" s="11">
        <f t="shared" ca="1" si="30"/>
        <v>374.84617379314545</v>
      </c>
      <c r="E405" s="11">
        <f t="shared" ca="1" si="33"/>
        <v>9.5834759667318292E+30</v>
      </c>
      <c r="F405" s="11">
        <f t="shared" ca="1" si="31"/>
        <v>104.4915888515764</v>
      </c>
      <c r="G405" s="30"/>
      <c r="H405" s="12">
        <f t="shared" ca="1" si="29"/>
        <v>0.18099936849380169</v>
      </c>
    </row>
    <row r="406" spans="2:8" ht="15.55" customHeight="1" x14ac:dyDescent="0.65">
      <c r="B406" s="10">
        <v>384</v>
      </c>
      <c r="C406" s="11">
        <f t="shared" ca="1" si="32"/>
        <v>4.6018112580064621</v>
      </c>
      <c r="D406" s="11">
        <f t="shared" ca="1" si="30"/>
        <v>375.59347532989119</v>
      </c>
      <c r="E406" s="11">
        <f t="shared" ca="1" si="33"/>
        <v>1.1500171160078194E+31</v>
      </c>
      <c r="F406" s="11">
        <f t="shared" ca="1" si="31"/>
        <v>103.94220447157845</v>
      </c>
      <c r="G406" s="30"/>
      <c r="H406" s="12">
        <f t="shared" ca="1" si="29"/>
        <v>-0.25269846325427886</v>
      </c>
    </row>
    <row r="407" spans="2:8" ht="15.55" customHeight="1" x14ac:dyDescent="0.65">
      <c r="B407" s="10">
        <v>385</v>
      </c>
      <c r="C407" s="11">
        <f t="shared" ca="1" si="32"/>
        <v>3.4966086764892266</v>
      </c>
      <c r="D407" s="11">
        <f t="shared" ca="1" si="30"/>
        <v>375.40863499997522</v>
      </c>
      <c r="E407" s="11">
        <f t="shared" ca="1" si="33"/>
        <v>1.3800205392093831E+31</v>
      </c>
      <c r="F407" s="11">
        <f t="shared" ca="1" si="31"/>
        <v>102.21800231114857</v>
      </c>
      <c r="G407" s="30"/>
      <c r="H407" s="12">
        <f t="shared" ref="H407:H470" ca="1" si="34">NORMINV(RAND(),$I$17,$I$18)</f>
        <v>-1.1848403299159438</v>
      </c>
    </row>
    <row r="408" spans="2:8" ht="15.55" customHeight="1" x14ac:dyDescent="0.65">
      <c r="B408" s="10">
        <v>386</v>
      </c>
      <c r="C408" s="11">
        <f t="shared" ca="1" si="32"/>
        <v>4.5741610550734286</v>
      </c>
      <c r="D408" s="11">
        <f t="shared" ref="D408:D471" ca="1" si="35">$D$16*D407+$D$18+H408</f>
        <v>377.18550911385728</v>
      </c>
      <c r="E408" s="11">
        <f t="shared" ca="1" si="33"/>
        <v>1.6560246470512596E+31</v>
      </c>
      <c r="F408" s="11">
        <f t="shared" ca="1" si="31"/>
        <v>101.40367243592793</v>
      </c>
      <c r="G408" s="30"/>
      <c r="H408" s="12">
        <f t="shared" ca="1" si="34"/>
        <v>0.77687411388204741</v>
      </c>
    </row>
    <row r="409" spans="2:8" ht="15.55" customHeight="1" x14ac:dyDescent="0.65">
      <c r="B409" s="10">
        <v>387</v>
      </c>
      <c r="C409" s="11">
        <f t="shared" ca="1" si="32"/>
        <v>4.9387760839094721</v>
      </c>
      <c r="D409" s="11">
        <f t="shared" ca="1" si="35"/>
        <v>378.46495635370803</v>
      </c>
      <c r="E409" s="11">
        <f t="shared" ca="1" si="33"/>
        <v>1.9872295764615114E+31</v>
      </c>
      <c r="F409" s="11">
        <f t="shared" ref="F409:F472" ca="1" si="36">$F$16*F408+$F$17*F407+$F$18+H409</f>
        <v>100.92804276496858</v>
      </c>
      <c r="G409" s="30"/>
      <c r="H409" s="12">
        <f t="shared" ca="1" si="34"/>
        <v>0.27944723985072845</v>
      </c>
    </row>
    <row r="410" spans="2:8" ht="15.55" customHeight="1" x14ac:dyDescent="0.65">
      <c r="B410" s="10">
        <v>388</v>
      </c>
      <c r="C410" s="11">
        <f t="shared" ca="1" si="32"/>
        <v>4.1417081288184061</v>
      </c>
      <c r="D410" s="11">
        <f t="shared" ca="1" si="35"/>
        <v>378.65564361539884</v>
      </c>
      <c r="E410" s="11">
        <f t="shared" ca="1" si="33"/>
        <v>2.3846754917538136E+31</v>
      </c>
      <c r="F410" s="11">
        <f t="shared" ca="1" si="36"/>
        <v>99.676626598436684</v>
      </c>
      <c r="G410" s="30"/>
      <c r="H410" s="12">
        <f t="shared" ca="1" si="34"/>
        <v>-0.80931273830917194</v>
      </c>
    </row>
    <row r="411" spans="2:8" ht="15.55" customHeight="1" x14ac:dyDescent="0.65">
      <c r="B411" s="10">
        <v>389</v>
      </c>
      <c r="C411" s="11">
        <f t="shared" ca="1" si="32"/>
        <v>5.4252551805825719</v>
      </c>
      <c r="D411" s="11">
        <f t="shared" ca="1" si="35"/>
        <v>380.76753229292672</v>
      </c>
      <c r="E411" s="11">
        <f t="shared" ca="1" si="33"/>
        <v>2.8616105901045761E+31</v>
      </c>
      <c r="F411" s="11">
        <f t="shared" ca="1" si="36"/>
        <v>99.652960298436113</v>
      </c>
      <c r="G411" s="30"/>
      <c r="H411" s="12">
        <f t="shared" ca="1" si="34"/>
        <v>1.1118886775278465</v>
      </c>
    </row>
    <row r="412" spans="2:8" ht="15.55" customHeight="1" x14ac:dyDescent="0.65">
      <c r="B412" s="10">
        <v>390</v>
      </c>
      <c r="C412" s="11">
        <f t="shared" ca="1" si="32"/>
        <v>4.7112803504496474</v>
      </c>
      <c r="D412" s="11">
        <f t="shared" ca="1" si="35"/>
        <v>381.13860849891029</v>
      </c>
      <c r="E412" s="11">
        <f t="shared" ca="1" si="33"/>
        <v>3.433932708125491E+31</v>
      </c>
      <c r="F412" s="11">
        <f t="shared" ca="1" si="36"/>
        <v>99.005970568434805</v>
      </c>
      <c r="G412" s="30"/>
      <c r="H412" s="12">
        <f t="shared" ca="1" si="34"/>
        <v>-0.62892379401640996</v>
      </c>
    </row>
    <row r="413" spans="2:8" ht="15.55" customHeight="1" x14ac:dyDescent="0.65">
      <c r="B413" s="10">
        <v>391</v>
      </c>
      <c r="C413" s="11">
        <f t="shared" ca="1" si="32"/>
        <v>4.9819879384483841</v>
      </c>
      <c r="D413" s="11">
        <f t="shared" ca="1" si="35"/>
        <v>382.35157215699894</v>
      </c>
      <c r="E413" s="11">
        <f t="shared" ca="1" si="33"/>
        <v>4.1207192497505892E+31</v>
      </c>
      <c r="F413" s="11">
        <f t="shared" ca="1" si="36"/>
        <v>98.640113866537931</v>
      </c>
      <c r="G413" s="30"/>
      <c r="H413" s="12">
        <f t="shared" ca="1" si="34"/>
        <v>0.21296365808866685</v>
      </c>
    </row>
    <row r="414" spans="2:8" ht="15.55" customHeight="1" x14ac:dyDescent="0.65">
      <c r="B414" s="10">
        <v>392</v>
      </c>
      <c r="C414" s="11">
        <f t="shared" ca="1" si="32"/>
        <v>5.7363235957464669</v>
      </c>
      <c r="D414" s="11">
        <f t="shared" ca="1" si="35"/>
        <v>384.10230540198671</v>
      </c>
      <c r="E414" s="11">
        <f t="shared" ca="1" si="33"/>
        <v>4.9448630997007071E+31</v>
      </c>
      <c r="F414" s="11">
        <f t="shared" ca="1" si="36"/>
        <v>99.071516374134148</v>
      </c>
      <c r="G414" s="30"/>
      <c r="H414" s="12">
        <f t="shared" ca="1" si="34"/>
        <v>0.75073324498775951</v>
      </c>
    </row>
    <row r="415" spans="2:8" ht="15.55" customHeight="1" x14ac:dyDescent="0.65">
      <c r="B415" s="10">
        <v>393</v>
      </c>
      <c r="C415" s="11">
        <f t="shared" ref="C415:C478" ca="1" si="37">$C$16*C414+$C$18+H415</f>
        <v>5.2414463780486882</v>
      </c>
      <c r="D415" s="11">
        <f t="shared" ca="1" si="35"/>
        <v>384.75469290343824</v>
      </c>
      <c r="E415" s="11">
        <f t="shared" ref="E415:E478" ca="1" si="38">$E$16*E414+$E$18+H415</f>
        <v>5.9338357196408483E+31</v>
      </c>
      <c r="F415" s="11">
        <f t="shared" ca="1" si="36"/>
        <v>99.125764993756874</v>
      </c>
      <c r="G415" s="30"/>
      <c r="H415" s="12">
        <f t="shared" ca="1" si="34"/>
        <v>-0.34761249854848586</v>
      </c>
    </row>
    <row r="416" spans="2:8" ht="15.55" customHeight="1" x14ac:dyDescent="0.65">
      <c r="B416" s="10">
        <v>394</v>
      </c>
      <c r="C416" s="11">
        <f t="shared" ca="1" si="37"/>
        <v>4.6296923980677418</v>
      </c>
      <c r="D416" s="11">
        <f t="shared" ca="1" si="35"/>
        <v>385.19122819906704</v>
      </c>
      <c r="E416" s="11">
        <f t="shared" ca="1" si="38"/>
        <v>7.120602863569018E+31</v>
      </c>
      <c r="F416" s="11">
        <f t="shared" ca="1" si="36"/>
        <v>98.620408883304762</v>
      </c>
      <c r="G416" s="30"/>
      <c r="H416" s="12">
        <f t="shared" ca="1" si="34"/>
        <v>-0.56346470437120943</v>
      </c>
    </row>
    <row r="417" spans="2:8" ht="15.55" customHeight="1" x14ac:dyDescent="0.65">
      <c r="B417" s="10">
        <v>395</v>
      </c>
      <c r="C417" s="11">
        <f t="shared" ca="1" si="37"/>
        <v>5.2844737993515247</v>
      </c>
      <c r="D417" s="11">
        <f t="shared" ca="1" si="35"/>
        <v>386.77194807996437</v>
      </c>
      <c r="E417" s="11">
        <f t="shared" ca="1" si="38"/>
        <v>8.5447234362828205E+31</v>
      </c>
      <c r="F417" s="11">
        <f t="shared" ca="1" si="36"/>
        <v>98.755050614857609</v>
      </c>
      <c r="G417" s="30"/>
      <c r="H417" s="12">
        <f t="shared" ca="1" si="34"/>
        <v>0.5807198808973314</v>
      </c>
    </row>
    <row r="418" spans="2:8" ht="15.55" customHeight="1" x14ac:dyDescent="0.65">
      <c r="B418" s="10">
        <v>396</v>
      </c>
      <c r="C418" s="11">
        <f t="shared" ca="1" si="37"/>
        <v>5.1726684458649759</v>
      </c>
      <c r="D418" s="11">
        <f t="shared" ca="1" si="35"/>
        <v>387.71703748634815</v>
      </c>
      <c r="E418" s="11">
        <f t="shared" ca="1" si="38"/>
        <v>1.0253668123539384E+32</v>
      </c>
      <c r="F418" s="11">
        <f t="shared" ca="1" si="36"/>
        <v>98.835113490805867</v>
      </c>
      <c r="G418" s="30"/>
      <c r="H418" s="12">
        <f t="shared" ca="1" si="34"/>
        <v>-5.4910593616243356E-2</v>
      </c>
    </row>
    <row r="419" spans="2:8" ht="15.55" customHeight="1" x14ac:dyDescent="0.65">
      <c r="B419" s="10">
        <v>397</v>
      </c>
      <c r="C419" s="11">
        <f t="shared" ca="1" si="37"/>
        <v>5.7830003820011422</v>
      </c>
      <c r="D419" s="11">
        <f t="shared" ca="1" si="35"/>
        <v>389.36190311165728</v>
      </c>
      <c r="E419" s="11">
        <f t="shared" ca="1" si="38"/>
        <v>1.2304401748247261E+32</v>
      </c>
      <c r="F419" s="11">
        <f t="shared" ca="1" si="36"/>
        <v>99.564485198319872</v>
      </c>
      <c r="G419" s="30"/>
      <c r="H419" s="12">
        <f t="shared" ca="1" si="34"/>
        <v>0.64486562530916147</v>
      </c>
    </row>
    <row r="420" spans="2:8" ht="15.55" customHeight="1" x14ac:dyDescent="0.65">
      <c r="B420" s="10">
        <v>398</v>
      </c>
      <c r="C420" s="11">
        <f t="shared" ca="1" si="37"/>
        <v>4.4149869180039403</v>
      </c>
      <c r="D420" s="11">
        <f t="shared" ca="1" si="35"/>
        <v>389.15048972406032</v>
      </c>
      <c r="E420" s="11">
        <f t="shared" ca="1" si="38"/>
        <v>1.4765282097896712E+32</v>
      </c>
      <c r="F420" s="11">
        <f t="shared" ca="1" si="36"/>
        <v>99.021155212577412</v>
      </c>
      <c r="G420" s="30"/>
      <c r="H420" s="12">
        <f t="shared" ca="1" si="34"/>
        <v>-1.2114133875969739</v>
      </c>
    </row>
    <row r="421" spans="2:8" ht="15.55" customHeight="1" x14ac:dyDescent="0.65">
      <c r="B421" s="10">
        <v>399</v>
      </c>
      <c r="C421" s="11">
        <f t="shared" ca="1" si="37"/>
        <v>4.7500030787150607</v>
      </c>
      <c r="D421" s="11">
        <f t="shared" ca="1" si="35"/>
        <v>390.36850326837225</v>
      </c>
      <c r="E421" s="11">
        <f t="shared" ca="1" si="38"/>
        <v>1.7718338517476053E+32</v>
      </c>
      <c r="F421" s="11">
        <f t="shared" ca="1" si="36"/>
        <v>98.754526917737891</v>
      </c>
      <c r="G421" s="30"/>
      <c r="H421" s="12">
        <f t="shared" ca="1" si="34"/>
        <v>0.21801354431190839</v>
      </c>
    </row>
    <row r="422" spans="2:8" ht="15.55" customHeight="1" x14ac:dyDescent="0.65">
      <c r="B422" s="10">
        <v>400</v>
      </c>
      <c r="C422" s="11">
        <f t="shared" ca="1" si="37"/>
        <v>4.2648558503355689</v>
      </c>
      <c r="D422" s="11">
        <f t="shared" ca="1" si="35"/>
        <v>390.83335665573577</v>
      </c>
      <c r="E422" s="11">
        <f t="shared" ca="1" si="38"/>
        <v>2.1262006220971265E+32</v>
      </c>
      <c r="F422" s="11">
        <f t="shared" ca="1" si="36"/>
        <v>97.989203287620057</v>
      </c>
      <c r="G422" s="30"/>
      <c r="H422" s="12">
        <f t="shared" ca="1" si="34"/>
        <v>-0.53514661263648067</v>
      </c>
    </row>
    <row r="423" spans="2:8" ht="15.55" customHeight="1" x14ac:dyDescent="0.65">
      <c r="B423" s="10">
        <v>401</v>
      </c>
      <c r="C423" s="11">
        <f t="shared" ca="1" si="37"/>
        <v>4.7269555970888204</v>
      </c>
      <c r="D423" s="11">
        <f t="shared" ca="1" si="35"/>
        <v>392.14842757255616</v>
      </c>
      <c r="E423" s="11">
        <f t="shared" ca="1" si="38"/>
        <v>2.5514407465165516E+32</v>
      </c>
      <c r="F423" s="11">
        <f t="shared" ca="1" si="36"/>
        <v>97.627937668156974</v>
      </c>
      <c r="G423" s="30"/>
      <c r="H423" s="12">
        <f t="shared" ca="1" si="34"/>
        <v>0.3150709168203652</v>
      </c>
    </row>
    <row r="424" spans="2:8" ht="15.55" customHeight="1" x14ac:dyDescent="0.65">
      <c r="B424" s="10">
        <v>402</v>
      </c>
      <c r="C424" s="11">
        <f t="shared" ca="1" si="37"/>
        <v>2.867505483185723</v>
      </c>
      <c r="D424" s="11">
        <f t="shared" ca="1" si="35"/>
        <v>391.23436857807081</v>
      </c>
      <c r="E424" s="11">
        <f t="shared" ca="1" si="38"/>
        <v>3.0617288958198616E+32</v>
      </c>
      <c r="F424" s="11">
        <f t="shared" ca="1" si="36"/>
        <v>95.408847583278643</v>
      </c>
      <c r="G424" s="30"/>
      <c r="H424" s="12">
        <f t="shared" ca="1" si="34"/>
        <v>-1.9140589944853332</v>
      </c>
    </row>
    <row r="425" spans="2:8" ht="15.55" customHeight="1" x14ac:dyDescent="0.65">
      <c r="B425" s="10">
        <v>403</v>
      </c>
      <c r="C425" s="11">
        <f t="shared" ca="1" si="37"/>
        <v>3.019861229890116</v>
      </c>
      <c r="D425" s="11">
        <f t="shared" ca="1" si="35"/>
        <v>391.96022542141236</v>
      </c>
      <c r="E425" s="11">
        <f t="shared" ca="1" si="38"/>
        <v>3.6740746749838337E+32</v>
      </c>
      <c r="F425" s="11">
        <f t="shared" ca="1" si="36"/>
        <v>93.161243973548096</v>
      </c>
      <c r="G425" s="30"/>
      <c r="H425" s="12">
        <f t="shared" ca="1" si="34"/>
        <v>-0.27414315665846273</v>
      </c>
    </row>
    <row r="426" spans="2:8" ht="15.55" customHeight="1" x14ac:dyDescent="0.65">
      <c r="B426" s="10">
        <v>404</v>
      </c>
      <c r="C426" s="11">
        <f t="shared" ca="1" si="37"/>
        <v>3.4382764487441611</v>
      </c>
      <c r="D426" s="11">
        <f t="shared" ca="1" si="35"/>
        <v>392.98261288624445</v>
      </c>
      <c r="E426" s="11">
        <f t="shared" ca="1" si="38"/>
        <v>4.4088896099806003E+32</v>
      </c>
      <c r="F426" s="11">
        <f t="shared" ca="1" si="36"/>
        <v>91.20669971378986</v>
      </c>
      <c r="G426" s="30"/>
      <c r="H426" s="12">
        <f t="shared" ca="1" si="34"/>
        <v>2.23874648320679E-2</v>
      </c>
    </row>
    <row r="427" spans="2:8" ht="15.55" customHeight="1" x14ac:dyDescent="0.65">
      <c r="B427" s="10">
        <v>405</v>
      </c>
      <c r="C427" s="11">
        <f t="shared" ca="1" si="37"/>
        <v>4.835099743135113</v>
      </c>
      <c r="D427" s="11">
        <f t="shared" ca="1" si="35"/>
        <v>395.06709147038424</v>
      </c>
      <c r="E427" s="11">
        <f t="shared" ca="1" si="38"/>
        <v>5.2906675319767202E+32</v>
      </c>
      <c r="F427" s="11">
        <f t="shared" ca="1" si="36"/>
        <v>90.600476024411748</v>
      </c>
      <c r="G427" s="30"/>
      <c r="H427" s="12">
        <f t="shared" ca="1" si="34"/>
        <v>1.0844785841397842</v>
      </c>
    </row>
    <row r="428" spans="2:8" ht="15.55" customHeight="1" x14ac:dyDescent="0.65">
      <c r="B428" s="10">
        <v>406</v>
      </c>
      <c r="C428" s="11">
        <f t="shared" ca="1" si="37"/>
        <v>6.1298040056179293</v>
      </c>
      <c r="D428" s="11">
        <f t="shared" ca="1" si="35"/>
        <v>397.32881568149406</v>
      </c>
      <c r="E428" s="11">
        <f t="shared" ca="1" si="38"/>
        <v>6.3488010383720638E+32</v>
      </c>
      <c r="F428" s="11">
        <f t="shared" ca="1" si="36"/>
        <v>91.404531917943373</v>
      </c>
      <c r="G428" s="30"/>
      <c r="H428" s="12">
        <f t="shared" ca="1" si="34"/>
        <v>1.2617242111098386</v>
      </c>
    </row>
    <row r="429" spans="2:8" ht="15.55" customHeight="1" x14ac:dyDescent="0.65">
      <c r="B429" s="10">
        <v>407</v>
      </c>
      <c r="C429" s="11">
        <f t="shared" ca="1" si="37"/>
        <v>3.9601706996738457</v>
      </c>
      <c r="D429" s="11">
        <f t="shared" ca="1" si="35"/>
        <v>396.38514317667358</v>
      </c>
      <c r="E429" s="11">
        <f t="shared" ca="1" si="38"/>
        <v>7.618561246046476E+32</v>
      </c>
      <c r="F429" s="11">
        <f t="shared" ca="1" si="36"/>
        <v>90.278504957057223</v>
      </c>
      <c r="G429" s="30"/>
      <c r="H429" s="12">
        <f t="shared" ca="1" si="34"/>
        <v>-1.9436725048204975</v>
      </c>
    </row>
    <row r="430" spans="2:8" ht="15.55" customHeight="1" x14ac:dyDescent="0.65">
      <c r="B430" s="10">
        <v>408</v>
      </c>
      <c r="C430" s="11">
        <f t="shared" ca="1" si="37"/>
        <v>3.7861814538443266</v>
      </c>
      <c r="D430" s="11">
        <f t="shared" ca="1" si="35"/>
        <v>397.00318807077883</v>
      </c>
      <c r="E430" s="11">
        <f t="shared" ca="1" si="38"/>
        <v>9.1422734952557712E+32</v>
      </c>
      <c r="F430" s="11">
        <f t="shared" ca="1" si="36"/>
        <v>88.96908026718549</v>
      </c>
      <c r="G430" s="30"/>
      <c r="H430" s="12">
        <f t="shared" ca="1" si="34"/>
        <v>-0.3819551058947504</v>
      </c>
    </row>
    <row r="431" spans="2:8" ht="15.55" customHeight="1" x14ac:dyDescent="0.65">
      <c r="B431" s="10">
        <v>409</v>
      </c>
      <c r="C431" s="11">
        <f t="shared" ca="1" si="37"/>
        <v>4.5938588677661869</v>
      </c>
      <c r="D431" s="11">
        <f t="shared" ca="1" si="35"/>
        <v>398.56810177546959</v>
      </c>
      <c r="E431" s="11">
        <f t="shared" ca="1" si="38"/>
        <v>1.0970728194306925E+33</v>
      </c>
      <c r="F431" s="11">
        <f t="shared" ca="1" si="36"/>
        <v>88.452726701421071</v>
      </c>
      <c r="G431" s="30"/>
      <c r="H431" s="12">
        <f t="shared" ca="1" si="34"/>
        <v>0.56491370469072588</v>
      </c>
    </row>
    <row r="432" spans="2:8" ht="15.55" customHeight="1" x14ac:dyDescent="0.65">
      <c r="B432" s="10">
        <v>410</v>
      </c>
      <c r="C432" s="11">
        <f t="shared" ca="1" si="37"/>
        <v>6.7627005099199859</v>
      </c>
      <c r="D432" s="11">
        <f t="shared" ca="1" si="35"/>
        <v>401.65571519117663</v>
      </c>
      <c r="E432" s="11">
        <f t="shared" ca="1" si="38"/>
        <v>1.3164873833168311E+33</v>
      </c>
      <c r="F432" s="11">
        <f t="shared" ca="1" si="36"/>
        <v>90.185931105268267</v>
      </c>
      <c r="G432" s="30"/>
      <c r="H432" s="12">
        <f t="shared" ca="1" si="34"/>
        <v>2.0876134157070365</v>
      </c>
    </row>
    <row r="433" spans="2:8" ht="15.55" customHeight="1" x14ac:dyDescent="0.65">
      <c r="B433" s="10">
        <v>411</v>
      </c>
      <c r="C433" s="11">
        <f t="shared" ca="1" si="37"/>
        <v>8.3198289276468511</v>
      </c>
      <c r="D433" s="11">
        <f t="shared" ca="1" si="35"/>
        <v>404.56538371088749</v>
      </c>
      <c r="E433" s="11">
        <f t="shared" ca="1" si="38"/>
        <v>1.5797848599801974E+33</v>
      </c>
      <c r="F433" s="11">
        <f t="shared" ca="1" si="36"/>
        <v>93.770956321427377</v>
      </c>
      <c r="G433" s="30"/>
      <c r="H433" s="12">
        <f t="shared" ca="1" si="34"/>
        <v>1.9096685197108612</v>
      </c>
    </row>
    <row r="434" spans="2:8" ht="15.55" customHeight="1" x14ac:dyDescent="0.65">
      <c r="B434" s="10">
        <v>412</v>
      </c>
      <c r="C434" s="11">
        <f t="shared" ca="1" si="37"/>
        <v>8.2609719910951505</v>
      </c>
      <c r="D434" s="11">
        <f t="shared" ca="1" si="35"/>
        <v>406.17049255986518</v>
      </c>
      <c r="E434" s="11">
        <f t="shared" ca="1" si="38"/>
        <v>1.8957418319762367E+33</v>
      </c>
      <c r="F434" s="11">
        <f t="shared" ca="1" si="36"/>
        <v>97.700728553895544</v>
      </c>
      <c r="G434" s="30"/>
      <c r="H434" s="12">
        <f t="shared" ca="1" si="34"/>
        <v>0.60510884897766926</v>
      </c>
    </row>
    <row r="435" spans="2:8" ht="15.55" customHeight="1" x14ac:dyDescent="0.65">
      <c r="B435" s="10">
        <v>413</v>
      </c>
      <c r="C435" s="11">
        <f t="shared" ca="1" si="37"/>
        <v>6.7361469819695712</v>
      </c>
      <c r="D435" s="11">
        <f t="shared" ca="1" si="35"/>
        <v>406.29786194895865</v>
      </c>
      <c r="E435" s="11">
        <f t="shared" ca="1" si="38"/>
        <v>2.274890198371484E+33</v>
      </c>
      <c r="F435" s="11">
        <f t="shared" ca="1" si="36"/>
        <v>100.42718338899604</v>
      </c>
      <c r="G435" s="30"/>
      <c r="H435" s="12">
        <f t="shared" ca="1" si="34"/>
        <v>-0.87263061090654925</v>
      </c>
    </row>
    <row r="436" spans="2:8" ht="15.55" customHeight="1" x14ac:dyDescent="0.65">
      <c r="B436" s="10">
        <v>414</v>
      </c>
      <c r="C436" s="11">
        <f t="shared" ca="1" si="37"/>
        <v>6.7818729364741444</v>
      </c>
      <c r="D436" s="11">
        <f t="shared" ca="1" si="35"/>
        <v>407.69081729985714</v>
      </c>
      <c r="E436" s="11">
        <f t="shared" ca="1" si="38"/>
        <v>2.7298682380457809E+33</v>
      </c>
      <c r="F436" s="11">
        <f t="shared" ca="1" si="36"/>
        <v>103.29694080594601</v>
      </c>
      <c r="G436" s="30"/>
      <c r="H436" s="12">
        <f t="shared" ca="1" si="34"/>
        <v>0.39295535089848732</v>
      </c>
    </row>
    <row r="437" spans="2:8" ht="15.55" customHeight="1" x14ac:dyDescent="0.65">
      <c r="B437" s="10">
        <v>415</v>
      </c>
      <c r="C437" s="11">
        <f t="shared" ca="1" si="37"/>
        <v>6.8738947715518677</v>
      </c>
      <c r="D437" s="11">
        <f t="shared" ca="1" si="35"/>
        <v>409.13921372222967</v>
      </c>
      <c r="E437" s="11">
        <f t="shared" ca="1" si="38"/>
        <v>3.2758418856549373E+33</v>
      </c>
      <c r="F437" s="11">
        <f t="shared" ca="1" si="36"/>
        <v>106.32384706968357</v>
      </c>
      <c r="G437" s="30"/>
      <c r="H437" s="12">
        <f t="shared" ca="1" si="34"/>
        <v>0.44839642237255201</v>
      </c>
    </row>
    <row r="438" spans="2:8" ht="15.55" customHeight="1" x14ac:dyDescent="0.65">
      <c r="B438" s="10">
        <v>416</v>
      </c>
      <c r="C438" s="11">
        <f t="shared" ca="1" si="37"/>
        <v>8.2801402725371567</v>
      </c>
      <c r="D438" s="11">
        <f t="shared" ca="1" si="35"/>
        <v>411.92023817752533</v>
      </c>
      <c r="E438" s="11">
        <f t="shared" ca="1" si="38"/>
        <v>3.9310102627859246E+33</v>
      </c>
      <c r="F438" s="11">
        <f t="shared" ca="1" si="36"/>
        <v>110.79611775428356</v>
      </c>
      <c r="G438" s="30"/>
      <c r="H438" s="12">
        <f t="shared" ca="1" si="34"/>
        <v>1.781024455295662</v>
      </c>
    </row>
    <row r="439" spans="2:8" ht="15.55" customHeight="1" x14ac:dyDescent="0.65">
      <c r="B439" s="10">
        <v>417</v>
      </c>
      <c r="C439" s="11">
        <f t="shared" ca="1" si="37"/>
        <v>8.7746611998252639</v>
      </c>
      <c r="D439" s="11">
        <f t="shared" ca="1" si="35"/>
        <v>414.07078715932084</v>
      </c>
      <c r="E439" s="11">
        <f t="shared" ca="1" si="38"/>
        <v>4.7172123153431094E+33</v>
      </c>
      <c r="F439" s="11">
        <f t="shared" ca="1" si="36"/>
        <v>115.90847188152225</v>
      </c>
      <c r="G439" s="30"/>
      <c r="H439" s="12">
        <f t="shared" ca="1" si="34"/>
        <v>1.1505489817955372</v>
      </c>
    </row>
    <row r="440" spans="2:8" ht="15.55" customHeight="1" x14ac:dyDescent="0.65">
      <c r="B440" s="10">
        <v>418</v>
      </c>
      <c r="C440" s="11">
        <f t="shared" ca="1" si="37"/>
        <v>9.9427310853561028</v>
      </c>
      <c r="D440" s="11">
        <f t="shared" ca="1" si="35"/>
        <v>416.99378928481673</v>
      </c>
      <c r="E440" s="11">
        <f t="shared" ca="1" si="38"/>
        <v>5.6606547784117306E+33</v>
      </c>
      <c r="F440" s="11">
        <f t="shared" ca="1" si="36"/>
        <v>122.32463154399012</v>
      </c>
      <c r="G440" s="30"/>
      <c r="H440" s="12">
        <f t="shared" ca="1" si="34"/>
        <v>1.9230021254958916</v>
      </c>
    </row>
    <row r="441" spans="2:8" ht="15.55" customHeight="1" x14ac:dyDescent="0.65">
      <c r="B441" s="10">
        <v>419</v>
      </c>
      <c r="C441" s="11">
        <f t="shared" ca="1" si="37"/>
        <v>8.4751238708455272</v>
      </c>
      <c r="D441" s="11">
        <f t="shared" ca="1" si="35"/>
        <v>417.51472828737735</v>
      </c>
      <c r="E441" s="11">
        <f t="shared" ca="1" si="38"/>
        <v>6.7927857340940767E+33</v>
      </c>
      <c r="F441" s="11">
        <f t="shared" ca="1" si="36"/>
        <v>127.46102952395661</v>
      </c>
      <c r="G441" s="30"/>
      <c r="H441" s="12">
        <f t="shared" ca="1" si="34"/>
        <v>-0.47906099743935704</v>
      </c>
    </row>
    <row r="442" spans="2:8" ht="15.55" customHeight="1" x14ac:dyDescent="0.65">
      <c r="B442" s="10">
        <v>420</v>
      </c>
      <c r="C442" s="11">
        <f t="shared" ca="1" si="37"/>
        <v>7.1885872179712349</v>
      </c>
      <c r="D442" s="11">
        <f t="shared" ca="1" si="35"/>
        <v>417.92321640867215</v>
      </c>
      <c r="E442" s="11">
        <f t="shared" ca="1" si="38"/>
        <v>8.1513428809128916E+33</v>
      </c>
      <c r="F442" s="11">
        <f t="shared" ca="1" si="36"/>
        <v>131.26902951178138</v>
      </c>
      <c r="G442" s="30"/>
      <c r="H442" s="12">
        <f t="shared" ca="1" si="34"/>
        <v>-0.59151187870518729</v>
      </c>
    </row>
    <row r="443" spans="2:8" ht="15.55" customHeight="1" x14ac:dyDescent="0.65">
      <c r="B443" s="10">
        <v>421</v>
      </c>
      <c r="C443" s="11">
        <f t="shared" ca="1" si="37"/>
        <v>5.6418610566213463</v>
      </c>
      <c r="D443" s="11">
        <f t="shared" ca="1" si="35"/>
        <v>417.81420769091653</v>
      </c>
      <c r="E443" s="11">
        <f t="shared" ca="1" si="38"/>
        <v>9.7816114570954697E+33</v>
      </c>
      <c r="F443" s="11">
        <f t="shared" ca="1" si="36"/>
        <v>133.31261048782844</v>
      </c>
      <c r="G443" s="30"/>
      <c r="H443" s="12">
        <f t="shared" ca="1" si="34"/>
        <v>-1.109008717755642</v>
      </c>
    </row>
    <row r="444" spans="2:8" ht="15.55" customHeight="1" x14ac:dyDescent="0.65">
      <c r="B444" s="10">
        <v>422</v>
      </c>
      <c r="C444" s="11">
        <f t="shared" ca="1" si="37"/>
        <v>4.6181885174764199</v>
      </c>
      <c r="D444" s="11">
        <f t="shared" ca="1" si="35"/>
        <v>417.91890736309585</v>
      </c>
      <c r="E444" s="11">
        <f t="shared" ca="1" si="38"/>
        <v>1.1737933748514563E+34</v>
      </c>
      <c r="F444" s="11">
        <f t="shared" ca="1" si="36"/>
        <v>133.94384274333228</v>
      </c>
      <c r="G444" s="30"/>
      <c r="H444" s="12">
        <f t="shared" ca="1" si="34"/>
        <v>-0.89530032782065783</v>
      </c>
    </row>
    <row r="445" spans="2:8" ht="15.55" customHeight="1" x14ac:dyDescent="0.65">
      <c r="B445" s="10">
        <v>423</v>
      </c>
      <c r="C445" s="11">
        <f t="shared" ca="1" si="37"/>
        <v>5.2245348315081825</v>
      </c>
      <c r="D445" s="11">
        <f t="shared" ca="1" si="35"/>
        <v>419.44889138062291</v>
      </c>
      <c r="E445" s="11">
        <f t="shared" ca="1" si="38"/>
        <v>1.4085520498217476E+34</v>
      </c>
      <c r="F445" s="11">
        <f t="shared" ca="1" si="36"/>
        <v>134.70880968593451</v>
      </c>
      <c r="G445" s="30"/>
      <c r="H445" s="12">
        <f t="shared" ca="1" si="34"/>
        <v>0.52998401752704594</v>
      </c>
    </row>
    <row r="446" spans="2:8" ht="15.55" customHeight="1" x14ac:dyDescent="0.65">
      <c r="B446" s="10">
        <v>424</v>
      </c>
      <c r="C446" s="11">
        <f t="shared" ca="1" si="37"/>
        <v>3.9013152368319388</v>
      </c>
      <c r="D446" s="11">
        <f t="shared" ca="1" si="35"/>
        <v>419.17057875224828</v>
      </c>
      <c r="E446" s="11">
        <f t="shared" ca="1" si="38"/>
        <v>1.6902624597860971E+34</v>
      </c>
      <c r="F446" s="11">
        <f t="shared" ca="1" si="36"/>
        <v>133.77952887846857</v>
      </c>
      <c r="G446" s="30"/>
      <c r="H446" s="12">
        <f t="shared" ca="1" si="34"/>
        <v>-1.2783126283746076</v>
      </c>
    </row>
    <row r="447" spans="2:8" ht="15.55" customHeight="1" x14ac:dyDescent="0.65">
      <c r="B447" s="10">
        <v>425</v>
      </c>
      <c r="C447" s="11">
        <f t="shared" ca="1" si="37"/>
        <v>5.0864186358066013</v>
      </c>
      <c r="D447" s="11">
        <f t="shared" ca="1" si="35"/>
        <v>421.1359451985893</v>
      </c>
      <c r="E447" s="11">
        <f t="shared" ca="1" si="38"/>
        <v>2.0283149517433164E+34</v>
      </c>
      <c r="F447" s="11">
        <f t="shared" ca="1" si="36"/>
        <v>133.56145450123088</v>
      </c>
      <c r="G447" s="30"/>
      <c r="H447" s="12">
        <f t="shared" ca="1" si="34"/>
        <v>0.96536644634104996</v>
      </c>
    </row>
    <row r="448" spans="2:8" ht="15.55" customHeight="1" x14ac:dyDescent="0.65">
      <c r="B448" s="10">
        <v>426</v>
      </c>
      <c r="C448" s="11">
        <f t="shared" ca="1" si="37"/>
        <v>5.2166415957397891</v>
      </c>
      <c r="D448" s="11">
        <f t="shared" ca="1" si="35"/>
        <v>422.2834518856838</v>
      </c>
      <c r="E448" s="11">
        <f t="shared" ca="1" si="38"/>
        <v>2.4339779420919795E+34</v>
      </c>
      <c r="F448" s="11">
        <f t="shared" ca="1" si="36"/>
        <v>133.17489896002678</v>
      </c>
      <c r="G448" s="30"/>
      <c r="H448" s="12">
        <f t="shared" ca="1" si="34"/>
        <v>0.14750668709450832</v>
      </c>
    </row>
    <row r="449" spans="2:8" ht="15.55" customHeight="1" x14ac:dyDescent="0.65">
      <c r="B449" s="10">
        <v>427</v>
      </c>
      <c r="C449" s="11">
        <f t="shared" ca="1" si="37"/>
        <v>5.4025455127999589</v>
      </c>
      <c r="D449" s="11">
        <f t="shared" ca="1" si="35"/>
        <v>423.51268412189194</v>
      </c>
      <c r="E449" s="11">
        <f t="shared" ca="1" si="38"/>
        <v>2.9207735305103751E+34</v>
      </c>
      <c r="F449" s="11">
        <f t="shared" ca="1" si="36"/>
        <v>132.7206166641389</v>
      </c>
      <c r="G449" s="30"/>
      <c r="H449" s="12">
        <f t="shared" ca="1" si="34"/>
        <v>0.22923223620812702</v>
      </c>
    </row>
    <row r="450" spans="2:8" ht="15.55" customHeight="1" x14ac:dyDescent="0.65">
      <c r="B450" s="10">
        <v>428</v>
      </c>
      <c r="C450" s="11">
        <f t="shared" ca="1" si="37"/>
        <v>4.7804312803265141</v>
      </c>
      <c r="D450" s="11">
        <f t="shared" ca="1" si="35"/>
        <v>423.97107899197846</v>
      </c>
      <c r="E450" s="11">
        <f t="shared" ca="1" si="38"/>
        <v>3.5049282366124501E+34</v>
      </c>
      <c r="F450" s="11">
        <f t="shared" ca="1" si="36"/>
        <v>131.4384084783261</v>
      </c>
      <c r="G450" s="30"/>
      <c r="H450" s="12">
        <f t="shared" ca="1" si="34"/>
        <v>-0.54160512991345289</v>
      </c>
    </row>
    <row r="451" spans="2:8" ht="15.55" customHeight="1" x14ac:dyDescent="0.65">
      <c r="B451" s="10">
        <v>429</v>
      </c>
      <c r="C451" s="11">
        <f t="shared" ca="1" si="37"/>
        <v>5.3049364951619999</v>
      </c>
      <c r="D451" s="11">
        <f t="shared" ca="1" si="35"/>
        <v>425.45167046287924</v>
      </c>
      <c r="E451" s="11">
        <f t="shared" ca="1" si="38"/>
        <v>4.2059138839349403E+34</v>
      </c>
      <c r="F451" s="11">
        <f t="shared" ca="1" si="36"/>
        <v>130.43780641535395</v>
      </c>
      <c r="G451" s="30"/>
      <c r="H451" s="12">
        <f t="shared" ca="1" si="34"/>
        <v>0.48059147090078858</v>
      </c>
    </row>
    <row r="452" spans="2:8" ht="15.55" customHeight="1" x14ac:dyDescent="0.65">
      <c r="B452" s="10">
        <v>430</v>
      </c>
      <c r="C452" s="11">
        <f t="shared" ca="1" si="37"/>
        <v>5.8051805363783089</v>
      </c>
      <c r="D452" s="11">
        <f t="shared" ca="1" si="35"/>
        <v>427.01290180312793</v>
      </c>
      <c r="E452" s="11">
        <f t="shared" ca="1" si="38"/>
        <v>5.0470966607219278E+34</v>
      </c>
      <c r="F452" s="11">
        <f t="shared" ca="1" si="36"/>
        <v>129.78411181414441</v>
      </c>
      <c r="G452" s="30"/>
      <c r="H452" s="12">
        <f t="shared" ca="1" si="34"/>
        <v>0.56123134024870847</v>
      </c>
    </row>
    <row r="453" spans="2:8" ht="15.55" customHeight="1" x14ac:dyDescent="0.65">
      <c r="B453" s="10">
        <v>431</v>
      </c>
      <c r="C453" s="11">
        <f t="shared" ca="1" si="37"/>
        <v>6.1064828471681638</v>
      </c>
      <c r="D453" s="11">
        <f t="shared" ca="1" si="35"/>
        <v>428.47524022119347</v>
      </c>
      <c r="E453" s="11">
        <f t="shared" ca="1" si="38"/>
        <v>6.0565159928663135E+34</v>
      </c>
      <c r="F453" s="11">
        <f t="shared" ca="1" si="36"/>
        <v>129.3537470269678</v>
      </c>
      <c r="G453" s="30"/>
      <c r="H453" s="12">
        <f t="shared" ca="1" si="34"/>
        <v>0.46233841806551657</v>
      </c>
    </row>
    <row r="454" spans="2:8" ht="15.55" customHeight="1" x14ac:dyDescent="0.65">
      <c r="B454" s="10">
        <v>432</v>
      </c>
      <c r="C454" s="11">
        <f t="shared" ca="1" si="37"/>
        <v>6.6652191109493586</v>
      </c>
      <c r="D454" s="11">
        <f t="shared" ca="1" si="35"/>
        <v>430.25527305440829</v>
      </c>
      <c r="E454" s="11">
        <f t="shared" ca="1" si="38"/>
        <v>7.2678191914395764E+34</v>
      </c>
      <c r="F454" s="11">
        <f t="shared" ca="1" si="36"/>
        <v>129.44861043358219</v>
      </c>
      <c r="G454" s="30"/>
      <c r="H454" s="12">
        <f t="shared" ca="1" si="34"/>
        <v>0.78003283321482719</v>
      </c>
    </row>
    <row r="455" spans="2:8" ht="15.55" customHeight="1" x14ac:dyDescent="0.65">
      <c r="B455" s="10">
        <v>433</v>
      </c>
      <c r="C455" s="11">
        <f t="shared" ca="1" si="37"/>
        <v>7.0586169057183641</v>
      </c>
      <c r="D455" s="11">
        <f t="shared" ca="1" si="35"/>
        <v>431.98171467136717</v>
      </c>
      <c r="E455" s="11">
        <f t="shared" ca="1" si="38"/>
        <v>8.7213830297274906E+34</v>
      </c>
      <c r="F455" s="11">
        <f t="shared" ca="1" si="36"/>
        <v>129.96689164622433</v>
      </c>
      <c r="G455" s="30"/>
      <c r="H455" s="12">
        <f t="shared" ca="1" si="34"/>
        <v>0.72644161695887755</v>
      </c>
    </row>
    <row r="456" spans="2:8" ht="15.55" customHeight="1" x14ac:dyDescent="0.65">
      <c r="B456" s="10">
        <v>434</v>
      </c>
      <c r="C456" s="11">
        <f t="shared" ca="1" si="37"/>
        <v>7.6304753769112512</v>
      </c>
      <c r="D456" s="11">
        <f t="shared" ca="1" si="35"/>
        <v>433.96529652370373</v>
      </c>
      <c r="E456" s="11">
        <f t="shared" ca="1" si="38"/>
        <v>1.0465659635672988E+35</v>
      </c>
      <c r="F456" s="11">
        <f t="shared" ca="1" si="36"/>
        <v>131.12244048560297</v>
      </c>
      <c r="G456" s="30"/>
      <c r="H456" s="12">
        <f t="shared" ca="1" si="34"/>
        <v>0.98358185233655981</v>
      </c>
    </row>
    <row r="457" spans="2:8" ht="15.55" customHeight="1" x14ac:dyDescent="0.65">
      <c r="B457" s="10">
        <v>435</v>
      </c>
      <c r="C457" s="11">
        <f t="shared" ca="1" si="37"/>
        <v>7.747677846085713</v>
      </c>
      <c r="D457" s="11">
        <f t="shared" ca="1" si="35"/>
        <v>435.60859406826046</v>
      </c>
      <c r="E457" s="11">
        <f t="shared" ca="1" si="38"/>
        <v>1.2558791562807584E+35</v>
      </c>
      <c r="F457" s="11">
        <f t="shared" ca="1" si="36"/>
        <v>132.50606306913818</v>
      </c>
      <c r="G457" s="30"/>
      <c r="H457" s="12">
        <f t="shared" ca="1" si="34"/>
        <v>0.64329754455671151</v>
      </c>
    </row>
    <row r="458" spans="2:8" ht="15.55" customHeight="1" x14ac:dyDescent="0.65">
      <c r="B458" s="10">
        <v>436</v>
      </c>
      <c r="C458" s="11">
        <f t="shared" ca="1" si="37"/>
        <v>7.2089607762488059</v>
      </c>
      <c r="D458" s="11">
        <f t="shared" ca="1" si="35"/>
        <v>436.61941256764067</v>
      </c>
      <c r="E458" s="11">
        <f t="shared" ca="1" si="38"/>
        <v>1.50705498753691E+35</v>
      </c>
      <c r="F458" s="11">
        <f t="shared" ca="1" si="36"/>
        <v>133.45091748884406</v>
      </c>
      <c r="G458" s="30"/>
      <c r="H458" s="12">
        <f t="shared" ca="1" si="34"/>
        <v>1.0818499380235073E-2</v>
      </c>
    </row>
    <row r="459" spans="2:8" ht="15.55" customHeight="1" x14ac:dyDescent="0.65">
      <c r="B459" s="10">
        <v>437</v>
      </c>
      <c r="C459" s="11">
        <f t="shared" ca="1" si="37"/>
        <v>6.6113818780288014</v>
      </c>
      <c r="D459" s="11">
        <f t="shared" ca="1" si="35"/>
        <v>437.46362582467043</v>
      </c>
      <c r="E459" s="11">
        <f t="shared" ca="1" si="38"/>
        <v>1.808465985044292E+35</v>
      </c>
      <c r="F459" s="11">
        <f t="shared" ca="1" si="36"/>
        <v>133.8204390929177</v>
      </c>
      <c r="G459" s="30"/>
      <c r="H459" s="12">
        <f t="shared" ca="1" si="34"/>
        <v>-0.15578674297024334</v>
      </c>
    </row>
    <row r="460" spans="2:8" ht="15.55" customHeight="1" x14ac:dyDescent="0.65">
      <c r="B460" s="10">
        <v>438</v>
      </c>
      <c r="C460" s="11">
        <f t="shared" ca="1" si="37"/>
        <v>6.8443411943241861</v>
      </c>
      <c r="D460" s="11">
        <f t="shared" ca="1" si="35"/>
        <v>439.01886151657158</v>
      </c>
      <c r="E460" s="11">
        <f t="shared" ca="1" si="38"/>
        <v>2.1701591820531502E+35</v>
      </c>
      <c r="F460" s="11">
        <f t="shared" ca="1" si="36"/>
        <v>134.37373505359665</v>
      </c>
      <c r="G460" s="30"/>
      <c r="H460" s="12">
        <f t="shared" ca="1" si="34"/>
        <v>0.5552356919011453</v>
      </c>
    </row>
    <row r="461" spans="2:8" ht="15.55" customHeight="1" x14ac:dyDescent="0.65">
      <c r="B461" s="10">
        <v>439</v>
      </c>
      <c r="C461" s="11">
        <f t="shared" ca="1" si="37"/>
        <v>8.0394640236998693</v>
      </c>
      <c r="D461" s="11">
        <f t="shared" ca="1" si="35"/>
        <v>441.58285258481209</v>
      </c>
      <c r="E461" s="11">
        <f t="shared" ca="1" si="38"/>
        <v>2.6041910184637801E+35</v>
      </c>
      <c r="F461" s="11">
        <f t="shared" ca="1" si="36"/>
        <v>136.097488095519</v>
      </c>
      <c r="G461" s="30"/>
      <c r="H461" s="12">
        <f t="shared" ca="1" si="34"/>
        <v>1.5639910682405207</v>
      </c>
    </row>
    <row r="462" spans="2:8" ht="15.55" customHeight="1" x14ac:dyDescent="0.65">
      <c r="B462" s="10">
        <v>440</v>
      </c>
      <c r="C462" s="11">
        <f t="shared" ca="1" si="37"/>
        <v>7.1806385154431904</v>
      </c>
      <c r="D462" s="11">
        <f t="shared" ca="1" si="35"/>
        <v>442.33191988129539</v>
      </c>
      <c r="E462" s="11">
        <f t="shared" ca="1" si="38"/>
        <v>3.125029222156536E+35</v>
      </c>
      <c r="F462" s="11">
        <f t="shared" ca="1" si="36"/>
        <v>137.05419577919645</v>
      </c>
      <c r="G462" s="30"/>
      <c r="H462" s="12">
        <f t="shared" ca="1" si="34"/>
        <v>-0.25093270351670516</v>
      </c>
    </row>
    <row r="463" spans="2:8" ht="15.55" customHeight="1" x14ac:dyDescent="0.65">
      <c r="B463" s="10">
        <v>441</v>
      </c>
      <c r="C463" s="11">
        <f t="shared" ca="1" si="37"/>
        <v>5.8878147651216395</v>
      </c>
      <c r="D463" s="11">
        <f t="shared" ca="1" si="35"/>
        <v>442.47522383406249</v>
      </c>
      <c r="E463" s="11">
        <f t="shared" ca="1" si="38"/>
        <v>3.7500350665878428E+35</v>
      </c>
      <c r="F463" s="11">
        <f t="shared" ca="1" si="36"/>
        <v>136.69756176631805</v>
      </c>
      <c r="G463" s="30"/>
      <c r="H463" s="12">
        <f t="shared" ca="1" si="34"/>
        <v>-0.85669604723291337</v>
      </c>
    </row>
    <row r="464" spans="2:8" ht="15.55" customHeight="1" x14ac:dyDescent="0.65">
      <c r="B464" s="10">
        <v>442</v>
      </c>
      <c r="C464" s="11">
        <f t="shared" ca="1" si="37"/>
        <v>5.6295949769203677</v>
      </c>
      <c r="D464" s="11">
        <f t="shared" ca="1" si="35"/>
        <v>443.39456699888552</v>
      </c>
      <c r="E464" s="11">
        <f t="shared" ca="1" si="38"/>
        <v>4.5000420799054109E+35</v>
      </c>
      <c r="F464" s="11">
        <f t="shared" ca="1" si="36"/>
        <v>135.92539236175853</v>
      </c>
      <c r="G464" s="30"/>
      <c r="H464" s="12">
        <f t="shared" ca="1" si="34"/>
        <v>-8.0656835176943456E-2</v>
      </c>
    </row>
    <row r="465" spans="2:8" ht="15.55" customHeight="1" x14ac:dyDescent="0.65">
      <c r="B465" s="10">
        <v>443</v>
      </c>
      <c r="C465" s="11">
        <f t="shared" ca="1" si="37"/>
        <v>5.9332776567631171</v>
      </c>
      <c r="D465" s="11">
        <f t="shared" ca="1" si="35"/>
        <v>444.82416867411234</v>
      </c>
      <c r="E465" s="11">
        <f t="shared" ca="1" si="38"/>
        <v>5.4000504958864926E+35</v>
      </c>
      <c r="F465" s="11">
        <f t="shared" ca="1" si="36"/>
        <v>135.29306595521859</v>
      </c>
      <c r="G465" s="30"/>
      <c r="H465" s="12">
        <f t="shared" ca="1" si="34"/>
        <v>0.42960167522682313</v>
      </c>
    </row>
    <row r="466" spans="2:8" ht="15.55" customHeight="1" x14ac:dyDescent="0.65">
      <c r="B466" s="10">
        <v>444</v>
      </c>
      <c r="C466" s="11">
        <f t="shared" ca="1" si="37"/>
        <v>5.7319040156660703</v>
      </c>
      <c r="D466" s="11">
        <f t="shared" ca="1" si="35"/>
        <v>445.80945056436792</v>
      </c>
      <c r="E466" s="11">
        <f t="shared" ca="1" si="38"/>
        <v>6.480060595063791E+35</v>
      </c>
      <c r="F466" s="11">
        <f t="shared" ca="1" si="36"/>
        <v>134.35000015597063</v>
      </c>
      <c r="G466" s="30"/>
      <c r="H466" s="12">
        <f t="shared" ca="1" si="34"/>
        <v>-1.4718109744423785E-2</v>
      </c>
    </row>
    <row r="467" spans="2:8" ht="15.55" customHeight="1" x14ac:dyDescent="0.65">
      <c r="B467" s="10">
        <v>445</v>
      </c>
      <c r="C467" s="11">
        <f t="shared" ca="1" si="37"/>
        <v>6.3219924507324317</v>
      </c>
      <c r="D467" s="11">
        <f t="shared" ca="1" si="35"/>
        <v>447.54591980256748</v>
      </c>
      <c r="E467" s="11">
        <f t="shared" ca="1" si="38"/>
        <v>7.7760727140765483E+35</v>
      </c>
      <c r="F467" s="11">
        <f t="shared" ca="1" si="36"/>
        <v>133.88477951529487</v>
      </c>
      <c r="G467" s="30"/>
      <c r="H467" s="12">
        <f t="shared" ca="1" si="34"/>
        <v>0.73646923819957544</v>
      </c>
    </row>
    <row r="468" spans="2:8" ht="15.55" customHeight="1" x14ac:dyDescent="0.65">
      <c r="B468" s="10">
        <v>446</v>
      </c>
      <c r="C468" s="11">
        <f t="shared" ca="1" si="37"/>
        <v>6.3582724724367266</v>
      </c>
      <c r="D468" s="11">
        <f t="shared" ca="1" si="35"/>
        <v>448.84659831441826</v>
      </c>
      <c r="E468" s="11">
        <f t="shared" ca="1" si="38"/>
        <v>9.3312872568918582E+35</v>
      </c>
      <c r="F468" s="11">
        <f t="shared" ca="1" si="36"/>
        <v>133.42325944897772</v>
      </c>
      <c r="G468" s="30"/>
      <c r="H468" s="12">
        <f t="shared" ca="1" si="34"/>
        <v>0.30067851185078076</v>
      </c>
    </row>
    <row r="469" spans="2:8" ht="15.55" customHeight="1" x14ac:dyDescent="0.65">
      <c r="B469" s="10">
        <v>447</v>
      </c>
      <c r="C469" s="11">
        <f t="shared" ca="1" si="37"/>
        <v>6.2715414541510786</v>
      </c>
      <c r="D469" s="11">
        <f t="shared" ca="1" si="35"/>
        <v>450.03152179061993</v>
      </c>
      <c r="E469" s="11">
        <f t="shared" ca="1" si="38"/>
        <v>1.119754470827023E+36</v>
      </c>
      <c r="F469" s="11">
        <f t="shared" ca="1" si="36"/>
        <v>132.85396707034101</v>
      </c>
      <c r="G469" s="30"/>
      <c r="H469" s="12">
        <f t="shared" ca="1" si="34"/>
        <v>0.1849234762016973</v>
      </c>
    </row>
    <row r="470" spans="2:8" ht="15.55" customHeight="1" x14ac:dyDescent="0.65">
      <c r="B470" s="10">
        <v>448</v>
      </c>
      <c r="C470" s="11">
        <f t="shared" ca="1" si="37"/>
        <v>4.4766570658684053</v>
      </c>
      <c r="D470" s="11">
        <f t="shared" ca="1" si="35"/>
        <v>449.49094569316748</v>
      </c>
      <c r="E470" s="11">
        <f t="shared" ca="1" si="38"/>
        <v>1.3437053649924275E+36</v>
      </c>
      <c r="F470" s="11">
        <f t="shared" ca="1" si="36"/>
        <v>130.46679523762572</v>
      </c>
      <c r="G470" s="30"/>
      <c r="H470" s="12">
        <f t="shared" ca="1" si="34"/>
        <v>-1.5405760974524583</v>
      </c>
    </row>
    <row r="471" spans="2:8" ht="15.55" customHeight="1" x14ac:dyDescent="0.65">
      <c r="B471" s="10">
        <v>449</v>
      </c>
      <c r="C471" s="11">
        <f t="shared" ca="1" si="37"/>
        <v>4.7044233253845587</v>
      </c>
      <c r="D471" s="11">
        <f t="shared" ca="1" si="35"/>
        <v>450.6140433658573</v>
      </c>
      <c r="E471" s="11">
        <f t="shared" ca="1" si="38"/>
        <v>1.612446437990913E+36</v>
      </c>
      <c r="F471" s="11">
        <f t="shared" ca="1" si="36"/>
        <v>128.11289859016836</v>
      </c>
      <c r="G471" s="30"/>
      <c r="H471" s="12">
        <f t="shared" ref="H471:H534" ca="1" si="39">NORMINV(RAND(),$I$17,$I$18)</f>
        <v>0.12309767268983446</v>
      </c>
    </row>
    <row r="472" spans="2:8" ht="15.55" customHeight="1" x14ac:dyDescent="0.65">
      <c r="B472" s="10">
        <v>450</v>
      </c>
      <c r="C472" s="11">
        <f t="shared" ca="1" si="37"/>
        <v>3.6699278204439807</v>
      </c>
      <c r="D472" s="11">
        <f t="shared" ref="D472:D535" ca="1" si="40">$D$16*D471+$D$18+H472</f>
        <v>450.52043252599361</v>
      </c>
      <c r="E472" s="11">
        <f t="shared" ca="1" si="38"/>
        <v>1.9349357255890956E+36</v>
      </c>
      <c r="F472" s="11">
        <f t="shared" ca="1" si="36"/>
        <v>124.59611281521678</v>
      </c>
      <c r="G472" s="30"/>
      <c r="H472" s="12">
        <f t="shared" ca="1" si="39"/>
        <v>-1.0936108398636666</v>
      </c>
    </row>
    <row r="473" spans="2:8" ht="15.55" customHeight="1" x14ac:dyDescent="0.65">
      <c r="B473" s="10">
        <v>451</v>
      </c>
      <c r="C473" s="11">
        <f t="shared" ca="1" si="37"/>
        <v>3.7714292417114392</v>
      </c>
      <c r="D473" s="11">
        <f t="shared" ca="1" si="40"/>
        <v>451.35591951134984</v>
      </c>
      <c r="E473" s="11">
        <f t="shared" ca="1" si="38"/>
        <v>2.3219228707069148E+36</v>
      </c>
      <c r="F473" s="11">
        <f t="shared" ref="F473:F536" ca="1" si="41">$F$16*F472+$F$17*F471+$F$18+H473</f>
        <v>120.98536361721493</v>
      </c>
      <c r="G473" s="30"/>
      <c r="H473" s="12">
        <f t="shared" ca="1" si="39"/>
        <v>-0.16451301464374557</v>
      </c>
    </row>
    <row r="474" spans="2:8" ht="15.55" customHeight="1" x14ac:dyDescent="0.65">
      <c r="B474" s="10">
        <v>452</v>
      </c>
      <c r="C474" s="11">
        <f t="shared" ca="1" si="37"/>
        <v>4.0784114259743687</v>
      </c>
      <c r="D474" s="11">
        <f t="shared" ca="1" si="40"/>
        <v>452.41718754395504</v>
      </c>
      <c r="E474" s="11">
        <f t="shared" ca="1" si="38"/>
        <v>2.7863074448482977E+36</v>
      </c>
      <c r="F474" s="11">
        <f t="shared" ca="1" si="41"/>
        <v>117.55099624346629</v>
      </c>
      <c r="G474" s="30"/>
      <c r="H474" s="12">
        <f t="shared" ca="1" si="39"/>
        <v>6.1268032605217307E-2</v>
      </c>
    </row>
    <row r="475" spans="2:8" ht="15.55" customHeight="1" x14ac:dyDescent="0.65">
      <c r="B475" s="10">
        <v>453</v>
      </c>
      <c r="C475" s="11">
        <f t="shared" ca="1" si="37"/>
        <v>4.1542773896598888</v>
      </c>
      <c r="D475" s="11">
        <f t="shared" ca="1" si="40"/>
        <v>453.30873579283542</v>
      </c>
      <c r="E475" s="11">
        <f t="shared" ca="1" si="38"/>
        <v>3.3435689338179572E+36</v>
      </c>
      <c r="F475" s="11">
        <f t="shared" ca="1" si="41"/>
        <v>114.14176021980076</v>
      </c>
      <c r="G475" s="30"/>
      <c r="H475" s="12">
        <f t="shared" ca="1" si="39"/>
        <v>-0.10845175111960573</v>
      </c>
    </row>
    <row r="476" spans="2:8" ht="15.55" customHeight="1" x14ac:dyDescent="0.65">
      <c r="B476" s="10">
        <v>454</v>
      </c>
      <c r="C476" s="11">
        <f t="shared" ca="1" si="37"/>
        <v>4.156971218771556</v>
      </c>
      <c r="D476" s="11">
        <f t="shared" ca="1" si="40"/>
        <v>454.14228509987908</v>
      </c>
      <c r="E476" s="11">
        <f t="shared" ca="1" si="38"/>
        <v>4.0122827205815486E+36</v>
      </c>
      <c r="F476" s="11">
        <f t="shared" ca="1" si="41"/>
        <v>110.73148714311074</v>
      </c>
      <c r="G476" s="30"/>
      <c r="H476" s="12">
        <f t="shared" ca="1" si="39"/>
        <v>-0.16645069295635431</v>
      </c>
    </row>
    <row r="477" spans="2:8" ht="15.55" customHeight="1" x14ac:dyDescent="0.65">
      <c r="B477" s="10">
        <v>455</v>
      </c>
      <c r="C477" s="11">
        <f t="shared" ca="1" si="37"/>
        <v>4.2337621257026861</v>
      </c>
      <c r="D477" s="11">
        <f t="shared" ca="1" si="40"/>
        <v>455.0504702505645</v>
      </c>
      <c r="E477" s="11">
        <f t="shared" ca="1" si="38"/>
        <v>4.8147392646978579E+36</v>
      </c>
      <c r="F477" s="11">
        <f t="shared" ca="1" si="41"/>
        <v>107.42900892257714</v>
      </c>
      <c r="G477" s="30"/>
      <c r="H477" s="12">
        <f t="shared" ca="1" si="39"/>
        <v>-9.1814849314559355E-2</v>
      </c>
    </row>
    <row r="478" spans="2:8" ht="15.55" customHeight="1" x14ac:dyDescent="0.65">
      <c r="B478" s="10">
        <v>456</v>
      </c>
      <c r="C478" s="11">
        <f t="shared" ca="1" si="37"/>
        <v>3.3313010082441528</v>
      </c>
      <c r="D478" s="11">
        <f t="shared" ca="1" si="40"/>
        <v>454.99476155824652</v>
      </c>
      <c r="E478" s="11">
        <f t="shared" ca="1" si="38"/>
        <v>5.7776871176374291E+36</v>
      </c>
      <c r="F478" s="11">
        <f t="shared" ca="1" si="41"/>
        <v>103.29375496034778</v>
      </c>
      <c r="G478" s="30"/>
      <c r="H478" s="12">
        <f t="shared" ca="1" si="39"/>
        <v>-1.0557086923179966</v>
      </c>
    </row>
    <row r="479" spans="2:8" ht="15.55" customHeight="1" x14ac:dyDescent="0.65">
      <c r="B479" s="10">
        <v>457</v>
      </c>
      <c r="C479" s="11">
        <f t="shared" ref="C479:C542" ca="1" si="42">$C$16*C478+$C$18+H479</f>
        <v>4.570811296077502</v>
      </c>
      <c r="D479" s="11">
        <f t="shared" ca="1" si="40"/>
        <v>456.90053204772869</v>
      </c>
      <c r="E479" s="11">
        <f t="shared" ref="E479:E542" ca="1" si="43">$E$16*E478+$E$18+H479</f>
        <v>6.9332245411649149E+36</v>
      </c>
      <c r="F479" s="11">
        <f t="shared" ca="1" si="41"/>
        <v>100.40350679459775</v>
      </c>
      <c r="G479" s="30"/>
      <c r="H479" s="12">
        <f t="shared" ca="1" si="39"/>
        <v>0.90577048948217986</v>
      </c>
    </row>
    <row r="480" spans="2:8" ht="15.55" customHeight="1" x14ac:dyDescent="0.65">
      <c r="B480" s="10">
        <v>458</v>
      </c>
      <c r="C480" s="11">
        <f t="shared" ca="1" si="42"/>
        <v>6.0724414055258542</v>
      </c>
      <c r="D480" s="11">
        <f t="shared" ca="1" si="40"/>
        <v>459.31632441639255</v>
      </c>
      <c r="E480" s="11">
        <f t="shared" ca="1" si="43"/>
        <v>8.3198694493978974E+36</v>
      </c>
      <c r="F480" s="11">
        <f t="shared" ca="1" si="41"/>
        <v>99.185138264483086</v>
      </c>
      <c r="G480" s="30"/>
      <c r="H480" s="12">
        <f t="shared" ca="1" si="39"/>
        <v>1.4157923686638532</v>
      </c>
    </row>
    <row r="481" spans="2:8" ht="15.55" customHeight="1" x14ac:dyDescent="0.65">
      <c r="B481" s="10">
        <v>459</v>
      </c>
      <c r="C481" s="11">
        <f t="shared" ca="1" si="42"/>
        <v>3.0518522115786633</v>
      </c>
      <c r="D481" s="11">
        <f t="shared" ca="1" si="40"/>
        <v>457.51022350355055</v>
      </c>
      <c r="E481" s="11">
        <f t="shared" ca="1" si="43"/>
        <v>9.9838433392774759E+36</v>
      </c>
      <c r="F481" s="11">
        <f t="shared" ca="1" si="41"/>
        <v>95.278470606591895</v>
      </c>
      <c r="G481" s="30"/>
      <c r="H481" s="12">
        <f t="shared" ca="1" si="39"/>
        <v>-2.8061009128420205</v>
      </c>
    </row>
    <row r="482" spans="2:8" ht="15.55" customHeight="1" x14ac:dyDescent="0.65">
      <c r="B482" s="10">
        <v>460</v>
      </c>
      <c r="C482" s="11">
        <f t="shared" ca="1" si="42"/>
        <v>3.1838737815752705</v>
      </c>
      <c r="D482" s="11">
        <f t="shared" ca="1" si="40"/>
        <v>458.25261551586289</v>
      </c>
      <c r="E482" s="11">
        <f t="shared" ca="1" si="43"/>
        <v>1.198061200713297E+37</v>
      </c>
      <c r="F482" s="11">
        <f t="shared" ca="1" si="41"/>
        <v>91.513010344157337</v>
      </c>
      <c r="G482" s="30"/>
      <c r="H482" s="12">
        <f t="shared" ca="1" si="39"/>
        <v>-0.25760798768766047</v>
      </c>
    </row>
    <row r="483" spans="2:8" ht="15.55" customHeight="1" x14ac:dyDescent="0.65">
      <c r="B483" s="10">
        <v>461</v>
      </c>
      <c r="C483" s="11">
        <f t="shared" ca="1" si="42"/>
        <v>3.1772732123387946</v>
      </c>
      <c r="D483" s="11">
        <f t="shared" ca="1" si="40"/>
        <v>458.88278970294147</v>
      </c>
      <c r="E483" s="11">
        <f t="shared" ca="1" si="43"/>
        <v>1.4376734408559564E+37</v>
      </c>
      <c r="F483" s="11">
        <f t="shared" ca="1" si="41"/>
        <v>87.801485588978878</v>
      </c>
      <c r="G483" s="30"/>
      <c r="H483" s="12">
        <f t="shared" ca="1" si="39"/>
        <v>-0.36982581292142169</v>
      </c>
    </row>
    <row r="484" spans="2:8" ht="15.55" customHeight="1" x14ac:dyDescent="0.65">
      <c r="B484" s="10">
        <v>462</v>
      </c>
      <c r="C484" s="11">
        <f t="shared" ca="1" si="42"/>
        <v>3.7674003865029522</v>
      </c>
      <c r="D484" s="11">
        <f t="shared" ca="1" si="40"/>
        <v>460.10837151957338</v>
      </c>
      <c r="E484" s="11">
        <f t="shared" ca="1" si="43"/>
        <v>1.7252081290271477E+37</v>
      </c>
      <c r="F484" s="11">
        <f t="shared" ca="1" si="41"/>
        <v>84.771565022508582</v>
      </c>
      <c r="G484" s="30"/>
      <c r="H484" s="12">
        <f t="shared" ca="1" si="39"/>
        <v>0.22558181663191645</v>
      </c>
    </row>
    <row r="485" spans="2:8" ht="15.55" customHeight="1" x14ac:dyDescent="0.65">
      <c r="B485" s="10">
        <v>463</v>
      </c>
      <c r="C485" s="11">
        <f t="shared" ca="1" si="42"/>
        <v>3.1047349971545923</v>
      </c>
      <c r="D485" s="11">
        <f t="shared" ca="1" si="40"/>
        <v>460.1991862075256</v>
      </c>
      <c r="E485" s="11">
        <f t="shared" ca="1" si="43"/>
        <v>2.0702497548325772E+37</v>
      </c>
      <c r="F485" s="11">
        <f t="shared" ca="1" si="41"/>
        <v>81.257436344747745</v>
      </c>
      <c r="G485" s="30"/>
      <c r="H485" s="12">
        <f t="shared" ca="1" si="39"/>
        <v>-0.90918531204776976</v>
      </c>
    </row>
    <row r="486" spans="2:8" ht="15.55" customHeight="1" x14ac:dyDescent="0.65">
      <c r="B486" s="10">
        <v>464</v>
      </c>
      <c r="C486" s="11">
        <f t="shared" ca="1" si="42"/>
        <v>2.8678263741648635</v>
      </c>
      <c r="D486" s="11">
        <f t="shared" ca="1" si="40"/>
        <v>460.5832245839668</v>
      </c>
      <c r="E486" s="11">
        <f t="shared" ca="1" si="43"/>
        <v>2.4842997057990928E+37</v>
      </c>
      <c r="F486" s="11">
        <f t="shared" ca="1" si="41"/>
        <v>77.631043260979084</v>
      </c>
      <c r="G486" s="30"/>
      <c r="H486" s="12">
        <f t="shared" ca="1" si="39"/>
        <v>-0.61596162355881012</v>
      </c>
    </row>
    <row r="487" spans="2:8" ht="15.55" customHeight="1" x14ac:dyDescent="0.65">
      <c r="B487" s="10">
        <v>465</v>
      </c>
      <c r="C487" s="11">
        <f t="shared" ca="1" si="42"/>
        <v>4.2972548305169482</v>
      </c>
      <c r="D487" s="11">
        <f t="shared" ca="1" si="40"/>
        <v>462.58621831515188</v>
      </c>
      <c r="E487" s="11">
        <f t="shared" ca="1" si="43"/>
        <v>2.9811596469589111E+37</v>
      </c>
      <c r="F487" s="11">
        <f t="shared" ca="1" si="41"/>
        <v>75.557708853324868</v>
      </c>
      <c r="G487" s="30"/>
      <c r="H487" s="12">
        <f t="shared" ca="1" si="39"/>
        <v>1.0029937311850574</v>
      </c>
    </row>
    <row r="488" spans="2:8" ht="15.55" customHeight="1" x14ac:dyDescent="0.65">
      <c r="B488" s="10">
        <v>466</v>
      </c>
      <c r="C488" s="11">
        <f t="shared" ca="1" si="42"/>
        <v>4.6836314300665061</v>
      </c>
      <c r="D488" s="11">
        <f t="shared" ca="1" si="40"/>
        <v>463.83204588080486</v>
      </c>
      <c r="E488" s="11">
        <f t="shared" ca="1" si="43"/>
        <v>3.5773915763506934E+37</v>
      </c>
      <c r="F488" s="11">
        <f t="shared" ca="1" si="41"/>
        <v>74.161225019479218</v>
      </c>
      <c r="G488" s="30"/>
      <c r="H488" s="12">
        <f t="shared" ca="1" si="39"/>
        <v>0.24582756565294756</v>
      </c>
    </row>
    <row r="489" spans="2:8" ht="15.55" customHeight="1" x14ac:dyDescent="0.65">
      <c r="B489" s="10">
        <v>467</v>
      </c>
      <c r="C489" s="11">
        <f t="shared" ca="1" si="42"/>
        <v>3.643631262586454</v>
      </c>
      <c r="D489" s="11">
        <f t="shared" ca="1" si="40"/>
        <v>463.72877199933811</v>
      </c>
      <c r="E489" s="11">
        <f t="shared" ca="1" si="43"/>
        <v>4.2928698916208322E+37</v>
      </c>
      <c r="F489" s="11">
        <f t="shared" ca="1" si="41"/>
        <v>72.045538599018116</v>
      </c>
      <c r="G489" s="30"/>
      <c r="H489" s="12">
        <f t="shared" ca="1" si="39"/>
        <v>-1.1032738814667511</v>
      </c>
    </row>
    <row r="490" spans="2:8" ht="15.55" customHeight="1" x14ac:dyDescent="0.65">
      <c r="B490" s="10">
        <v>468</v>
      </c>
      <c r="C490" s="11">
        <f t="shared" ca="1" si="42"/>
        <v>2.4155241136258265</v>
      </c>
      <c r="D490" s="11">
        <f t="shared" ca="1" si="40"/>
        <v>463.22939110289479</v>
      </c>
      <c r="E490" s="11">
        <f t="shared" ca="1" si="43"/>
        <v>5.1514438699449981E+37</v>
      </c>
      <c r="F490" s="11">
        <f t="shared" ca="1" si="41"/>
        <v>68.900427673964998</v>
      </c>
      <c r="G490" s="30"/>
      <c r="H490" s="12">
        <f t="shared" ca="1" si="39"/>
        <v>-1.4993808964433371</v>
      </c>
    </row>
    <row r="491" spans="2:8" ht="15.55" customHeight="1" x14ac:dyDescent="0.65">
      <c r="B491" s="10">
        <v>469</v>
      </c>
      <c r="C491" s="11">
        <f t="shared" ca="1" si="42"/>
        <v>2.2247888338958113</v>
      </c>
      <c r="D491" s="11">
        <f t="shared" ca="1" si="40"/>
        <v>463.52176064588997</v>
      </c>
      <c r="E491" s="11">
        <f t="shared" ca="1" si="43"/>
        <v>6.1817326439339972E+37</v>
      </c>
      <c r="F491" s="11">
        <f t="shared" ca="1" si="41"/>
        <v>65.641741998422162</v>
      </c>
      <c r="G491" s="30"/>
      <c r="H491" s="12">
        <f t="shared" ca="1" si="39"/>
        <v>-0.70763045700485006</v>
      </c>
    </row>
    <row r="492" spans="2:8" ht="15.55" customHeight="1" x14ac:dyDescent="0.65">
      <c r="B492" s="10">
        <v>470</v>
      </c>
      <c r="C492" s="11">
        <f t="shared" ca="1" si="42"/>
        <v>3.1415042442940786</v>
      </c>
      <c r="D492" s="11">
        <f t="shared" ca="1" si="40"/>
        <v>464.88343382306738</v>
      </c>
      <c r="E492" s="11">
        <f t="shared" ca="1" si="43"/>
        <v>7.4180791727207966E+37</v>
      </c>
      <c r="F492" s="11">
        <f t="shared" ca="1" si="41"/>
        <v>63.381593790871378</v>
      </c>
      <c r="G492" s="30"/>
      <c r="H492" s="12">
        <f t="shared" ca="1" si="39"/>
        <v>0.36167317717742992</v>
      </c>
    </row>
    <row r="493" spans="2:8" ht="15.55" customHeight="1" x14ac:dyDescent="0.65">
      <c r="B493" s="10">
        <v>471</v>
      </c>
      <c r="C493" s="11">
        <f t="shared" ca="1" si="42"/>
        <v>3.3296770709251682</v>
      </c>
      <c r="D493" s="11">
        <f t="shared" ca="1" si="40"/>
        <v>465.69990749855731</v>
      </c>
      <c r="E493" s="11">
        <f t="shared" ca="1" si="43"/>
        <v>8.9016950072649563E+37</v>
      </c>
      <c r="F493" s="11">
        <f t="shared" ca="1" si="41"/>
        <v>61.507516659581341</v>
      </c>
      <c r="G493" s="30"/>
      <c r="H493" s="12">
        <f t="shared" ca="1" si="39"/>
        <v>-0.18352632451009501</v>
      </c>
    </row>
    <row r="494" spans="2:8" ht="15.55" customHeight="1" x14ac:dyDescent="0.65">
      <c r="B494" s="10">
        <v>472</v>
      </c>
      <c r="C494" s="11">
        <f t="shared" ca="1" si="42"/>
        <v>4.7673842768986514</v>
      </c>
      <c r="D494" s="11">
        <f t="shared" ca="1" si="40"/>
        <v>467.8035501187158</v>
      </c>
      <c r="E494" s="11">
        <f t="shared" ca="1" si="43"/>
        <v>1.0682034008717948E+38</v>
      </c>
      <c r="F494" s="11">
        <f t="shared" ca="1" si="41"/>
        <v>61.290673923670106</v>
      </c>
      <c r="G494" s="30"/>
      <c r="H494" s="12">
        <f t="shared" ca="1" si="39"/>
        <v>1.1036426201585172</v>
      </c>
    </row>
    <row r="495" spans="2:8" ht="15.55" customHeight="1" x14ac:dyDescent="0.65">
      <c r="B495" s="10">
        <v>473</v>
      </c>
      <c r="C495" s="11">
        <f t="shared" ca="1" si="42"/>
        <v>3.0427365627952763</v>
      </c>
      <c r="D495" s="11">
        <f t="shared" ca="1" si="40"/>
        <v>467.03237925999218</v>
      </c>
      <c r="E495" s="11">
        <f t="shared" ca="1" si="43"/>
        <v>1.2818440810461538E+38</v>
      </c>
      <c r="F495" s="11">
        <f t="shared" ca="1" si="41"/>
        <v>59.709269436030525</v>
      </c>
      <c r="G495" s="30"/>
      <c r="H495" s="12">
        <f t="shared" ca="1" si="39"/>
        <v>-1.7711708587236452</v>
      </c>
    </row>
    <row r="496" spans="2:8" ht="15.55" customHeight="1" x14ac:dyDescent="0.65">
      <c r="B496" s="10">
        <v>474</v>
      </c>
      <c r="C496" s="11">
        <f t="shared" ca="1" si="42"/>
        <v>2.965474225662097</v>
      </c>
      <c r="D496" s="11">
        <f t="shared" ca="1" si="40"/>
        <v>467.56366423541806</v>
      </c>
      <c r="E496" s="11">
        <f t="shared" ca="1" si="43"/>
        <v>1.5382128972553844E+38</v>
      </c>
      <c r="F496" s="11">
        <f t="shared" ca="1" si="41"/>
        <v>58.204383633344065</v>
      </c>
      <c r="G496" s="30"/>
      <c r="H496" s="12">
        <f t="shared" ca="1" si="39"/>
        <v>-0.46871502457412401</v>
      </c>
    </row>
    <row r="497" spans="2:8" ht="15.55" customHeight="1" x14ac:dyDescent="0.65">
      <c r="B497" s="10">
        <v>475</v>
      </c>
      <c r="C497" s="11">
        <f t="shared" ca="1" si="42"/>
        <v>3.6763358669676318</v>
      </c>
      <c r="D497" s="11">
        <f t="shared" ca="1" si="40"/>
        <v>468.86762072185599</v>
      </c>
      <c r="E497" s="11">
        <f t="shared" ca="1" si="43"/>
        <v>1.8458554767064613E+38</v>
      </c>
      <c r="F497" s="11">
        <f t="shared" ca="1" si="41"/>
        <v>57.55685020300389</v>
      </c>
      <c r="G497" s="30"/>
      <c r="H497" s="12">
        <f t="shared" ca="1" si="39"/>
        <v>0.30395648643795414</v>
      </c>
    </row>
    <row r="498" spans="2:8" ht="15.55" customHeight="1" x14ac:dyDescent="0.65">
      <c r="B498" s="10">
        <v>476</v>
      </c>
      <c r="C498" s="11">
        <f t="shared" ca="1" si="42"/>
        <v>3.6899949179608242</v>
      </c>
      <c r="D498" s="11">
        <f t="shared" ca="1" si="40"/>
        <v>469.61654694624269</v>
      </c>
      <c r="E498" s="11">
        <f t="shared" ca="1" si="43"/>
        <v>2.2150265720477534E+38</v>
      </c>
      <c r="F498" s="11">
        <f t="shared" ca="1" si="41"/>
        <v>57.140952503751009</v>
      </c>
      <c r="G498" s="30"/>
      <c r="H498" s="12">
        <f t="shared" ca="1" si="39"/>
        <v>-0.25107377561328165</v>
      </c>
    </row>
    <row r="499" spans="2:8" ht="15.55" customHeight="1" x14ac:dyDescent="0.65">
      <c r="B499" s="10">
        <v>477</v>
      </c>
      <c r="C499" s="11">
        <f t="shared" ca="1" si="42"/>
        <v>4.6519017568474554</v>
      </c>
      <c r="D499" s="11">
        <f t="shared" ca="1" si="40"/>
        <v>471.31645276872149</v>
      </c>
      <c r="E499" s="11">
        <f t="shared" ca="1" si="43"/>
        <v>2.6580318864573041E+38</v>
      </c>
      <c r="F499" s="11">
        <f t="shared" ca="1" si="41"/>
        <v>57.890981894872162</v>
      </c>
      <c r="G499" s="30"/>
      <c r="H499" s="12">
        <f t="shared" ca="1" si="39"/>
        <v>0.69990582247879585</v>
      </c>
    </row>
    <row r="500" spans="2:8" ht="15.55" customHeight="1" x14ac:dyDescent="0.65">
      <c r="B500" s="10">
        <v>478</v>
      </c>
      <c r="C500" s="11">
        <f t="shared" ca="1" si="42"/>
        <v>4.7354242132670619</v>
      </c>
      <c r="D500" s="11">
        <f t="shared" ca="1" si="40"/>
        <v>472.33035557651061</v>
      </c>
      <c r="E500" s="11">
        <f t="shared" ca="1" si="43"/>
        <v>3.1896382637487646E+38</v>
      </c>
      <c r="F500" s="11">
        <f t="shared" ca="1" si="41"/>
        <v>59.008501629632775</v>
      </c>
      <c r="G500" s="30"/>
      <c r="H500" s="12">
        <f t="shared" ca="1" si="39"/>
        <v>1.3902807789096739E-2</v>
      </c>
    </row>
    <row r="501" spans="2:8" ht="15.55" customHeight="1" x14ac:dyDescent="0.65">
      <c r="B501" s="10">
        <v>479</v>
      </c>
      <c r="C501" s="11">
        <f t="shared" ca="1" si="42"/>
        <v>6.494310664642839</v>
      </c>
      <c r="D501" s="11">
        <f t="shared" ca="1" si="40"/>
        <v>475.03632687053982</v>
      </c>
      <c r="E501" s="11">
        <f t="shared" ca="1" si="43"/>
        <v>3.8275659164985174E+38</v>
      </c>
      <c r="F501" s="11">
        <f t="shared" ca="1" si="41"/>
        <v>62.141330865997787</v>
      </c>
      <c r="G501" s="30"/>
      <c r="H501" s="12">
        <f t="shared" ca="1" si="39"/>
        <v>1.7059712940291898</v>
      </c>
    </row>
    <row r="502" spans="2:8" ht="15.55" customHeight="1" x14ac:dyDescent="0.65">
      <c r="B502" s="10">
        <v>480</v>
      </c>
      <c r="C502" s="11">
        <f t="shared" ca="1" si="42"/>
        <v>8.0089318914275012</v>
      </c>
      <c r="D502" s="11">
        <f t="shared" ca="1" si="40"/>
        <v>477.84981023025307</v>
      </c>
      <c r="E502" s="11">
        <f t="shared" ca="1" si="43"/>
        <v>4.5930790997982208E+38</v>
      </c>
      <c r="F502" s="11">
        <f t="shared" ca="1" si="41"/>
        <v>67.184275522143182</v>
      </c>
      <c r="G502" s="30"/>
      <c r="H502" s="12">
        <f t="shared" ca="1" si="39"/>
        <v>1.8134833597132287</v>
      </c>
    </row>
    <row r="503" spans="2:8" ht="15.55" customHeight="1" x14ac:dyDescent="0.65">
      <c r="B503" s="10">
        <v>481</v>
      </c>
      <c r="C503" s="11">
        <f t="shared" ca="1" si="42"/>
        <v>6.8890948224938109</v>
      </c>
      <c r="D503" s="11">
        <f t="shared" ca="1" si="40"/>
        <v>478.33175953960489</v>
      </c>
      <c r="E503" s="11">
        <f t="shared" ca="1" si="43"/>
        <v>5.5116949197578647E+38</v>
      </c>
      <c r="F503" s="11">
        <f t="shared" ca="1" si="41"/>
        <v>71.58346171336585</v>
      </c>
      <c r="G503" s="30"/>
      <c r="H503" s="12">
        <f t="shared" ca="1" si="39"/>
        <v>-0.51805069064819098</v>
      </c>
    </row>
    <row r="504" spans="2:8" ht="15.55" customHeight="1" x14ac:dyDescent="0.65">
      <c r="B504" s="10">
        <v>482</v>
      </c>
      <c r="C504" s="11">
        <f t="shared" ca="1" si="42"/>
        <v>6.9789142054477535</v>
      </c>
      <c r="D504" s="11">
        <f t="shared" ca="1" si="40"/>
        <v>479.79939788705758</v>
      </c>
      <c r="E504" s="11">
        <f t="shared" ca="1" si="43"/>
        <v>6.614033903709437E+38</v>
      </c>
      <c r="F504" s="11">
        <f t="shared" ca="1" si="41"/>
        <v>76.338524877697509</v>
      </c>
      <c r="G504" s="30"/>
      <c r="H504" s="12">
        <f t="shared" ca="1" si="39"/>
        <v>0.46763834745270516</v>
      </c>
    </row>
    <row r="505" spans="2:8" ht="15.55" customHeight="1" x14ac:dyDescent="0.65">
      <c r="B505" s="10">
        <v>483</v>
      </c>
      <c r="C505" s="11">
        <f t="shared" ca="1" si="42"/>
        <v>5.5580621425569294</v>
      </c>
      <c r="D505" s="11">
        <f t="shared" ca="1" si="40"/>
        <v>479.77432866525629</v>
      </c>
      <c r="E505" s="11">
        <f t="shared" ca="1" si="43"/>
        <v>7.9368406844513239E+38</v>
      </c>
      <c r="F505" s="11">
        <f t="shared" ca="1" si="41"/>
        <v>79.877177886661059</v>
      </c>
      <c r="G505" s="30"/>
      <c r="H505" s="12">
        <f t="shared" ca="1" si="39"/>
        <v>-1.0250692218012731</v>
      </c>
    </row>
    <row r="506" spans="2:8" ht="15.55" customHeight="1" x14ac:dyDescent="0.65">
      <c r="B506" s="10">
        <v>484</v>
      </c>
      <c r="C506" s="11">
        <f t="shared" ca="1" si="42"/>
        <v>5.537906891695398</v>
      </c>
      <c r="D506" s="11">
        <f t="shared" ca="1" si="40"/>
        <v>480.86578584290612</v>
      </c>
      <c r="E506" s="11">
        <f t="shared" ca="1" si="43"/>
        <v>9.5242088213415886E+38</v>
      </c>
      <c r="F506" s="11">
        <f t="shared" ca="1" si="41"/>
        <v>83.390037523601123</v>
      </c>
      <c r="G506" s="30"/>
      <c r="H506" s="12">
        <f t="shared" ca="1" si="39"/>
        <v>9.1457177649854407E-2</v>
      </c>
    </row>
    <row r="507" spans="2:8" ht="15.55" customHeight="1" x14ac:dyDescent="0.65">
      <c r="B507" s="10">
        <v>485</v>
      </c>
      <c r="C507" s="11">
        <f t="shared" ca="1" si="42"/>
        <v>3.8871627688542274</v>
      </c>
      <c r="D507" s="11">
        <f t="shared" ca="1" si="40"/>
        <v>480.32262309840405</v>
      </c>
      <c r="E507" s="11">
        <f t="shared" ca="1" si="43"/>
        <v>1.1429050585609905E+39</v>
      </c>
      <c r="F507" s="11">
        <f t="shared" ca="1" si="41"/>
        <v>85.209676673478469</v>
      </c>
      <c r="G507" s="30"/>
      <c r="H507" s="12">
        <f t="shared" ca="1" si="39"/>
        <v>-1.5431627445020908</v>
      </c>
    </row>
    <row r="508" spans="2:8" ht="15.55" customHeight="1" x14ac:dyDescent="0.65">
      <c r="B508" s="10">
        <v>486</v>
      </c>
      <c r="C508" s="11">
        <f t="shared" ca="1" si="42"/>
        <v>4.8052218210647855</v>
      </c>
      <c r="D508" s="11">
        <f t="shared" ca="1" si="40"/>
        <v>482.01811470438548</v>
      </c>
      <c r="E508" s="11">
        <f t="shared" ca="1" si="43"/>
        <v>1.3714860702731887E+39</v>
      </c>
      <c r="F508" s="11">
        <f t="shared" ca="1" si="41"/>
        <v>87.708943139113458</v>
      </c>
      <c r="G508" s="30"/>
      <c r="H508" s="12">
        <f t="shared" ca="1" si="39"/>
        <v>0.6954916059814038</v>
      </c>
    </row>
    <row r="509" spans="2:8" ht="15.55" customHeight="1" x14ac:dyDescent="0.65">
      <c r="B509" s="10">
        <v>487</v>
      </c>
      <c r="C509" s="11">
        <f t="shared" ca="1" si="42"/>
        <v>6.7901727782154122</v>
      </c>
      <c r="D509" s="11">
        <f t="shared" ca="1" si="40"/>
        <v>484.96411002574905</v>
      </c>
      <c r="E509" s="11">
        <f t="shared" ca="1" si="43"/>
        <v>1.6457832843278265E+39</v>
      </c>
      <c r="F509" s="11">
        <f t="shared" ca="1" si="41"/>
        <v>92.052181512813732</v>
      </c>
      <c r="G509" s="30"/>
      <c r="H509" s="12">
        <f t="shared" ca="1" si="39"/>
        <v>1.9459953213635834</v>
      </c>
    </row>
    <row r="510" spans="2:8" ht="15.55" customHeight="1" x14ac:dyDescent="0.65">
      <c r="B510" s="10">
        <v>488</v>
      </c>
      <c r="C510" s="11">
        <f t="shared" ca="1" si="42"/>
        <v>5.4710356067123369</v>
      </c>
      <c r="D510" s="11">
        <f t="shared" ca="1" si="40"/>
        <v>485.00300740988905</v>
      </c>
      <c r="E510" s="11">
        <f t="shared" ca="1" si="43"/>
        <v>1.9749399411933918E+39</v>
      </c>
      <c r="F510" s="11">
        <f t="shared" ca="1" si="41"/>
        <v>95.122904001892849</v>
      </c>
      <c r="G510" s="30"/>
      <c r="H510" s="12">
        <f t="shared" ca="1" si="39"/>
        <v>-0.96110261585999379</v>
      </c>
    </row>
    <row r="511" spans="2:8" ht="15.55" customHeight="1" x14ac:dyDescent="0.65">
      <c r="B511" s="10">
        <v>489</v>
      </c>
      <c r="C511" s="11">
        <f t="shared" ca="1" si="42"/>
        <v>6.4553484855165983</v>
      </c>
      <c r="D511" s="11">
        <f t="shared" ca="1" si="40"/>
        <v>487.08152741003579</v>
      </c>
      <c r="E511" s="11">
        <f t="shared" ca="1" si="43"/>
        <v>2.3699279294320701E+39</v>
      </c>
      <c r="F511" s="11">
        <f t="shared" ca="1" si="41"/>
        <v>99.044552427082621</v>
      </c>
      <c r="G511" s="30"/>
      <c r="H511" s="12">
        <f t="shared" ca="1" si="39"/>
        <v>1.0785200001467286</v>
      </c>
    </row>
    <row r="512" spans="2:8" ht="15.55" customHeight="1" x14ac:dyDescent="0.65">
      <c r="B512" s="10">
        <v>490</v>
      </c>
      <c r="C512" s="11">
        <f t="shared" ca="1" si="42"/>
        <v>5.8538568910915743</v>
      </c>
      <c r="D512" s="11">
        <f t="shared" ca="1" si="40"/>
        <v>487.77110551271409</v>
      </c>
      <c r="E512" s="11">
        <f t="shared" ca="1" si="43"/>
        <v>2.8439135153184842E+39</v>
      </c>
      <c r="F512" s="11">
        <f t="shared" ca="1" si="41"/>
        <v>102.31238507241277</v>
      </c>
      <c r="G512" s="30"/>
      <c r="H512" s="12">
        <f t="shared" ca="1" si="39"/>
        <v>-0.31042189732170444</v>
      </c>
    </row>
    <row r="513" spans="2:8" ht="15.55" customHeight="1" x14ac:dyDescent="0.65">
      <c r="B513" s="10">
        <v>491</v>
      </c>
      <c r="C513" s="11">
        <f t="shared" ca="1" si="42"/>
        <v>7.1590890578405482</v>
      </c>
      <c r="D513" s="11">
        <f t="shared" ca="1" si="40"/>
        <v>490.24710905768137</v>
      </c>
      <c r="E513" s="11">
        <f t="shared" ca="1" si="43"/>
        <v>3.4126962183821809E+39</v>
      </c>
      <c r="F513" s="11">
        <f t="shared" ca="1" si="41"/>
        <v>106.73899247390635</v>
      </c>
      <c r="G513" s="30"/>
      <c r="H513" s="12">
        <f t="shared" ca="1" si="39"/>
        <v>1.4760035449672884</v>
      </c>
    </row>
    <row r="514" spans="2:8" ht="15.55" customHeight="1" x14ac:dyDescent="0.65">
      <c r="B514" s="10">
        <v>492</v>
      </c>
      <c r="C514" s="11">
        <f t="shared" ca="1" si="42"/>
        <v>7.2508369030001951</v>
      </c>
      <c r="D514" s="11">
        <f t="shared" ca="1" si="40"/>
        <v>491.77067471440915</v>
      </c>
      <c r="E514" s="11">
        <f t="shared" ca="1" si="43"/>
        <v>4.0952354620586168E+39</v>
      </c>
      <c r="F514" s="11">
        <f t="shared" ca="1" si="41"/>
        <v>111.22338094125419</v>
      </c>
      <c r="G514" s="30"/>
      <c r="H514" s="12">
        <f t="shared" ca="1" si="39"/>
        <v>0.52356565672775668</v>
      </c>
    </row>
    <row r="515" spans="2:8" ht="15.55" customHeight="1" x14ac:dyDescent="0.65">
      <c r="B515" s="10">
        <v>493</v>
      </c>
      <c r="C515" s="11">
        <f t="shared" ca="1" si="42"/>
        <v>7.6332452534352413</v>
      </c>
      <c r="D515" s="11">
        <f t="shared" ca="1" si="40"/>
        <v>493.60325044544425</v>
      </c>
      <c r="E515" s="11">
        <f t="shared" ca="1" si="43"/>
        <v>4.9142825544703401E+39</v>
      </c>
      <c r="F515" s="11">
        <f t="shared" ca="1" si="41"/>
        <v>116.02451636816325</v>
      </c>
      <c r="G515" s="30"/>
      <c r="H515" s="12">
        <f t="shared" ca="1" si="39"/>
        <v>0.83257573103508553</v>
      </c>
    </row>
    <row r="516" spans="2:8" ht="15.55" customHeight="1" x14ac:dyDescent="0.65">
      <c r="B516" s="10">
        <v>494</v>
      </c>
      <c r="C516" s="11">
        <f t="shared" ca="1" si="42"/>
        <v>6.2858804240903217</v>
      </c>
      <c r="D516" s="11">
        <f t="shared" ca="1" si="40"/>
        <v>493.78253466678638</v>
      </c>
      <c r="E516" s="11">
        <f t="shared" ca="1" si="43"/>
        <v>5.8971390653644079E+39</v>
      </c>
      <c r="F516" s="11">
        <f t="shared" ca="1" si="41"/>
        <v>119.41258866431096</v>
      </c>
      <c r="G516" s="30"/>
      <c r="H516" s="12">
        <f t="shared" ca="1" si="39"/>
        <v>-0.82071577865787138</v>
      </c>
    </row>
    <row r="517" spans="2:8" ht="15.55" customHeight="1" x14ac:dyDescent="0.65">
      <c r="B517" s="10">
        <v>495</v>
      </c>
      <c r="C517" s="11">
        <f t="shared" ca="1" si="42"/>
        <v>6.3425606709354936</v>
      </c>
      <c r="D517" s="11">
        <f t="shared" ca="1" si="40"/>
        <v>495.09639099844964</v>
      </c>
      <c r="E517" s="11">
        <f t="shared" ca="1" si="43"/>
        <v>7.0765668784372894E+39</v>
      </c>
      <c r="F517" s="11">
        <f t="shared" ca="1" si="41"/>
        <v>122.61546489882549</v>
      </c>
      <c r="G517" s="30"/>
      <c r="H517" s="12">
        <f t="shared" ca="1" si="39"/>
        <v>0.31385633166323623</v>
      </c>
    </row>
    <row r="518" spans="2:8" ht="15.55" customHeight="1" x14ac:dyDescent="0.65">
      <c r="B518" s="10">
        <v>496</v>
      </c>
      <c r="C518" s="11">
        <f t="shared" ca="1" si="42"/>
        <v>5.4686297720532719</v>
      </c>
      <c r="D518" s="11">
        <f t="shared" ca="1" si="40"/>
        <v>495.49097223375452</v>
      </c>
      <c r="E518" s="11">
        <f t="shared" ca="1" si="43"/>
        <v>8.4918802541247476E+39</v>
      </c>
      <c r="F518" s="11">
        <f t="shared" ca="1" si="41"/>
        <v>124.69850885855031</v>
      </c>
      <c r="G518" s="30"/>
      <c r="H518" s="12">
        <f t="shared" ca="1" si="39"/>
        <v>-0.60541876469512368</v>
      </c>
    </row>
    <row r="519" spans="2:8" ht="15.55" customHeight="1" x14ac:dyDescent="0.65">
      <c r="B519" s="10">
        <v>497</v>
      </c>
      <c r="C519" s="11">
        <f t="shared" ca="1" si="42"/>
        <v>5.2146715967932904</v>
      </c>
      <c r="D519" s="11">
        <f t="shared" ca="1" si="40"/>
        <v>496.33074001290521</v>
      </c>
      <c r="E519" s="11">
        <f t="shared" ca="1" si="43"/>
        <v>1.0190256304949696E+40</v>
      </c>
      <c r="F519" s="11">
        <f t="shared" ca="1" si="41"/>
        <v>126.18686155246506</v>
      </c>
      <c r="G519" s="30"/>
      <c r="H519" s="12">
        <f t="shared" ca="1" si="39"/>
        <v>-0.16023222084932676</v>
      </c>
    </row>
    <row r="520" spans="2:8" ht="15.55" customHeight="1" x14ac:dyDescent="0.65">
      <c r="B520" s="10">
        <v>498</v>
      </c>
      <c r="C520" s="11">
        <f t="shared" ca="1" si="42"/>
        <v>5.2427748662247016</v>
      </c>
      <c r="D520" s="11">
        <f t="shared" ca="1" si="40"/>
        <v>497.4017776016953</v>
      </c>
      <c r="E520" s="11">
        <f t="shared" ca="1" si="43"/>
        <v>1.2228307565939635E+40</v>
      </c>
      <c r="F520" s="11">
        <f t="shared" ca="1" si="41"/>
        <v>127.35043147719288</v>
      </c>
      <c r="G520" s="30"/>
      <c r="H520" s="12">
        <f t="shared" ca="1" si="39"/>
        <v>7.1037588790068787E-2</v>
      </c>
    </row>
    <row r="521" spans="2:8" ht="15.55" customHeight="1" x14ac:dyDescent="0.65">
      <c r="B521" s="10">
        <v>499</v>
      </c>
      <c r="C521" s="11">
        <f t="shared" ca="1" si="42"/>
        <v>4.8828287961078747</v>
      </c>
      <c r="D521" s="11">
        <f t="shared" ca="1" si="40"/>
        <v>498.09038650482341</v>
      </c>
      <c r="E521" s="11">
        <f t="shared" ca="1" si="43"/>
        <v>1.4673969079127562E+40</v>
      </c>
      <c r="F521" s="11">
        <f t="shared" ca="1" si="41"/>
        <v>127.82438469705136</v>
      </c>
      <c r="G521" s="30"/>
      <c r="H521" s="12">
        <f t="shared" ca="1" si="39"/>
        <v>-0.31139109687188682</v>
      </c>
    </row>
    <row r="522" spans="2:8" ht="15.55" customHeight="1" x14ac:dyDescent="0.65">
      <c r="B522" s="10">
        <v>500</v>
      </c>
      <c r="C522" s="11">
        <f t="shared" ca="1" si="42"/>
        <v>4.5666724371381582</v>
      </c>
      <c r="D522" s="11">
        <f t="shared" ca="1" si="40"/>
        <v>498.75079590507528</v>
      </c>
      <c r="E522" s="11">
        <f t="shared" ca="1" si="43"/>
        <v>1.7608762894953073E+40</v>
      </c>
      <c r="F522" s="11">
        <f t="shared" ca="1" si="41"/>
        <v>127.63784768040391</v>
      </c>
      <c r="G522" s="30"/>
      <c r="H522" s="12">
        <f t="shared" ca="1" si="39"/>
        <v>-0.33959059974814099</v>
      </c>
    </row>
    <row r="523" spans="2:8" ht="15.55" customHeight="1" x14ac:dyDescent="0.65">
      <c r="B523" s="10">
        <v>501</v>
      </c>
      <c r="C523" s="11">
        <f t="shared" ca="1" si="42"/>
        <v>3.6673558863648421</v>
      </c>
      <c r="D523" s="11">
        <f t="shared" ca="1" si="40"/>
        <v>498.76481384172962</v>
      </c>
      <c r="E523" s="11">
        <f t="shared" ca="1" si="43"/>
        <v>2.1130515473943686E+40</v>
      </c>
      <c r="F523" s="11">
        <f t="shared" ca="1" si="41"/>
        <v>126.20573845510498</v>
      </c>
      <c r="G523" s="30"/>
      <c r="H523" s="12">
        <f t="shared" ca="1" si="39"/>
        <v>-0.98598206334568472</v>
      </c>
    </row>
    <row r="524" spans="2:8" ht="15.55" customHeight="1" x14ac:dyDescent="0.65">
      <c r="B524" s="10">
        <v>502</v>
      </c>
      <c r="C524" s="11">
        <f t="shared" ca="1" si="42"/>
        <v>3.0977956148678696</v>
      </c>
      <c r="D524" s="11">
        <f t="shared" ca="1" si="40"/>
        <v>498.92872474750561</v>
      </c>
      <c r="E524" s="11">
        <f t="shared" ca="1" si="43"/>
        <v>2.5356618568732421E+40</v>
      </c>
      <c r="F524" s="11">
        <f t="shared" ca="1" si="41"/>
        <v>123.80437258130789</v>
      </c>
      <c r="G524" s="30"/>
      <c r="H524" s="12">
        <f t="shared" ca="1" si="39"/>
        <v>-0.83608909422400457</v>
      </c>
    </row>
    <row r="525" spans="2:8" ht="15.55" customHeight="1" x14ac:dyDescent="0.65">
      <c r="B525" s="10">
        <v>503</v>
      </c>
      <c r="C525" s="11">
        <f t="shared" ca="1" si="42"/>
        <v>5.0740785519063172</v>
      </c>
      <c r="D525" s="11">
        <f t="shared" ca="1" si="40"/>
        <v>501.52456680751766</v>
      </c>
      <c r="E525" s="11">
        <f t="shared" ca="1" si="43"/>
        <v>3.0427942282478905E+40</v>
      </c>
      <c r="F525" s="11">
        <f t="shared" ca="1" si="41"/>
        <v>122.97692797035147</v>
      </c>
      <c r="G525" s="30"/>
      <c r="H525" s="12">
        <f t="shared" ca="1" si="39"/>
        <v>1.5958420600120216</v>
      </c>
    </row>
    <row r="526" spans="2:8" ht="15.55" customHeight="1" x14ac:dyDescent="0.65">
      <c r="B526" s="10">
        <v>504</v>
      </c>
      <c r="C526" s="11">
        <f t="shared" ca="1" si="42"/>
        <v>4.5116312694856466</v>
      </c>
      <c r="D526" s="11">
        <f t="shared" ca="1" si="40"/>
        <v>501.97693523547827</v>
      </c>
      <c r="E526" s="11">
        <f t="shared" ca="1" si="43"/>
        <v>3.6513530738974684E+40</v>
      </c>
      <c r="F526" s="11">
        <f t="shared" ca="1" si="41"/>
        <v>121.4465525226382</v>
      </c>
      <c r="G526" s="30"/>
      <c r="H526" s="12">
        <f t="shared" ca="1" si="39"/>
        <v>-0.54763157203940704</v>
      </c>
    </row>
    <row r="527" spans="2:8" ht="15.55" customHeight="1" x14ac:dyDescent="0.65">
      <c r="B527" s="10">
        <v>505</v>
      </c>
      <c r="C527" s="11">
        <f t="shared" ca="1" si="42"/>
        <v>3.9417381626211467</v>
      </c>
      <c r="D527" s="11">
        <f t="shared" ca="1" si="40"/>
        <v>502.30936838251091</v>
      </c>
      <c r="E527" s="11">
        <f t="shared" ca="1" si="43"/>
        <v>4.3816236886769614E+40</v>
      </c>
      <c r="F527" s="11">
        <f t="shared" ca="1" si="41"/>
        <v>119.17187848702537</v>
      </c>
      <c r="G527" s="30"/>
      <c r="H527" s="12">
        <f t="shared" ca="1" si="39"/>
        <v>-0.66756685296737117</v>
      </c>
    </row>
    <row r="528" spans="2:8" ht="15.55" customHeight="1" x14ac:dyDescent="0.65">
      <c r="B528" s="10">
        <v>506</v>
      </c>
      <c r="C528" s="11">
        <f t="shared" ca="1" si="42"/>
        <v>2.9729472433762263</v>
      </c>
      <c r="D528" s="11">
        <f t="shared" ca="1" si="40"/>
        <v>502.12892509579024</v>
      </c>
      <c r="E528" s="11">
        <f t="shared" ca="1" si="43"/>
        <v>5.2579484264123533E+40</v>
      </c>
      <c r="F528" s="11">
        <f t="shared" ca="1" si="41"/>
        <v>115.72976304302672</v>
      </c>
      <c r="G528" s="30"/>
      <c r="H528" s="12">
        <f t="shared" ca="1" si="39"/>
        <v>-1.1804432867206913</v>
      </c>
    </row>
    <row r="529" spans="2:8" ht="15.55" customHeight="1" x14ac:dyDescent="0.65">
      <c r="B529" s="10">
        <v>507</v>
      </c>
      <c r="C529" s="11">
        <f t="shared" ca="1" si="42"/>
        <v>4.3217630099511526</v>
      </c>
      <c r="D529" s="11">
        <f t="shared" ca="1" si="40"/>
        <v>504.07233031104039</v>
      </c>
      <c r="E529" s="11">
        <f t="shared" ca="1" si="43"/>
        <v>6.3095381116948234E+40</v>
      </c>
      <c r="F529" s="11">
        <f t="shared" ca="1" si="41"/>
        <v>113.38354557380785</v>
      </c>
      <c r="G529" s="30"/>
      <c r="H529" s="12">
        <f t="shared" ca="1" si="39"/>
        <v>0.94340521525017151</v>
      </c>
    </row>
    <row r="530" spans="2:8" ht="15.55" customHeight="1" x14ac:dyDescent="0.65">
      <c r="B530" s="10">
        <v>508</v>
      </c>
      <c r="C530" s="11">
        <f t="shared" ca="1" si="42"/>
        <v>5.9149766115664484</v>
      </c>
      <c r="D530" s="11">
        <f t="shared" ca="1" si="40"/>
        <v>506.52989651464594</v>
      </c>
      <c r="E530" s="11">
        <f t="shared" ca="1" si="43"/>
        <v>7.5714457340337877E+40</v>
      </c>
      <c r="F530" s="11">
        <f t="shared" ca="1" si="41"/>
        <v>112.57221842468611</v>
      </c>
      <c r="G530" s="30"/>
      <c r="H530" s="12">
        <f t="shared" ca="1" si="39"/>
        <v>1.4575662036055257</v>
      </c>
    </row>
    <row r="531" spans="2:8" ht="15.55" customHeight="1" x14ac:dyDescent="0.65">
      <c r="B531" s="10">
        <v>509</v>
      </c>
      <c r="C531" s="11">
        <f t="shared" ca="1" si="42"/>
        <v>5.1096836994944415</v>
      </c>
      <c r="D531" s="11">
        <f t="shared" ca="1" si="40"/>
        <v>506.90759892488722</v>
      </c>
      <c r="E531" s="11">
        <f t="shared" ca="1" si="43"/>
        <v>9.0857348808405441E+40</v>
      </c>
      <c r="F531" s="11">
        <f t="shared" ca="1" si="41"/>
        <v>111.08589094497974</v>
      </c>
      <c r="G531" s="30"/>
      <c r="H531" s="12">
        <f t="shared" ca="1" si="39"/>
        <v>-0.6222975897587173</v>
      </c>
    </row>
    <row r="532" spans="2:8" ht="15.55" customHeight="1" x14ac:dyDescent="0.65">
      <c r="B532" s="10">
        <v>510</v>
      </c>
      <c r="C532" s="11">
        <f t="shared" ca="1" si="42"/>
        <v>2.9933171591065983</v>
      </c>
      <c r="D532" s="11">
        <f t="shared" ca="1" si="40"/>
        <v>505.81316912439826</v>
      </c>
      <c r="E532" s="11">
        <f t="shared" ca="1" si="43"/>
        <v>1.0902881857008652E+41</v>
      </c>
      <c r="F532" s="11">
        <f t="shared" ca="1" si="41"/>
        <v>107.52804422850818</v>
      </c>
      <c r="G532" s="30"/>
      <c r="H532" s="12">
        <f t="shared" ca="1" si="39"/>
        <v>-2.094429800488955</v>
      </c>
    </row>
    <row r="533" spans="2:8" ht="15.55" customHeight="1" x14ac:dyDescent="0.65">
      <c r="B533" s="10">
        <v>511</v>
      </c>
      <c r="C533" s="11">
        <f t="shared" ca="1" si="42"/>
        <v>2.8080370069952139</v>
      </c>
      <c r="D533" s="11">
        <f t="shared" ca="1" si="40"/>
        <v>506.22655240410819</v>
      </c>
      <c r="E533" s="11">
        <f t="shared" ca="1" si="43"/>
        <v>1.3083458228410381E+41</v>
      </c>
      <c r="F533" s="11">
        <f t="shared" ca="1" si="41"/>
        <v>103.62850655394389</v>
      </c>
      <c r="G533" s="30"/>
      <c r="H533" s="12">
        <f t="shared" ca="1" si="39"/>
        <v>-0.58661672029006495</v>
      </c>
    </row>
    <row r="534" spans="2:8" ht="15.55" customHeight="1" x14ac:dyDescent="0.65">
      <c r="B534" s="10">
        <v>512</v>
      </c>
      <c r="C534" s="11">
        <f t="shared" ca="1" si="42"/>
        <v>2.3052249115119992</v>
      </c>
      <c r="D534" s="11">
        <f t="shared" ca="1" si="40"/>
        <v>506.28534771002404</v>
      </c>
      <c r="E534" s="11">
        <f t="shared" ca="1" si="43"/>
        <v>1.5700149874092457E+41</v>
      </c>
      <c r="F534" s="11">
        <f t="shared" ca="1" si="41"/>
        <v>99.102437510466771</v>
      </c>
      <c r="G534" s="30"/>
      <c r="H534" s="12">
        <f t="shared" ca="1" si="39"/>
        <v>-0.94120469408417173</v>
      </c>
    </row>
    <row r="535" spans="2:8" ht="15.55" customHeight="1" x14ac:dyDescent="0.65">
      <c r="B535" s="10">
        <v>513</v>
      </c>
      <c r="C535" s="11">
        <f t="shared" ca="1" si="42"/>
        <v>3.3842483931269571</v>
      </c>
      <c r="D535" s="11">
        <f t="shared" ca="1" si="40"/>
        <v>507.82541617394139</v>
      </c>
      <c r="E535" s="11">
        <f t="shared" ca="1" si="43"/>
        <v>1.8840179848910948E+41</v>
      </c>
      <c r="F535" s="11">
        <f t="shared" ca="1" si="41"/>
        <v>95.532758769715258</v>
      </c>
      <c r="G535" s="30"/>
      <c r="H535" s="12">
        <f t="shared" ref="H535:H598" ca="1" si="44">NORMINV(RAND(),$I$17,$I$18)</f>
        <v>0.54006846391735763</v>
      </c>
    </row>
    <row r="536" spans="2:8" ht="15.55" customHeight="1" x14ac:dyDescent="0.65">
      <c r="B536" s="10">
        <v>514</v>
      </c>
      <c r="C536" s="11">
        <f t="shared" ca="1" si="42"/>
        <v>4.2125542531041784</v>
      </c>
      <c r="D536" s="11">
        <f t="shared" ref="D536:D599" ca="1" si="45">$D$16*D535+$D$18+H536</f>
        <v>509.33057171254399</v>
      </c>
      <c r="E536" s="11">
        <f t="shared" ca="1" si="43"/>
        <v>2.2608215818693136E+41</v>
      </c>
      <c r="F536" s="11">
        <f t="shared" ca="1" si="41"/>
        <v>92.834179066536834</v>
      </c>
      <c r="G536" s="30"/>
      <c r="H536" s="12">
        <f t="shared" ca="1" si="44"/>
        <v>0.50515553860261275</v>
      </c>
    </row>
    <row r="537" spans="2:8" ht="15.55" customHeight="1" x14ac:dyDescent="0.65">
      <c r="B537" s="10">
        <v>515</v>
      </c>
      <c r="C537" s="11">
        <f t="shared" ca="1" si="42"/>
        <v>4.5160112665524466</v>
      </c>
      <c r="D537" s="11">
        <f t="shared" ca="1" si="45"/>
        <v>510.47653957661311</v>
      </c>
      <c r="E537" s="11">
        <f t="shared" ca="1" si="43"/>
        <v>2.7129858982431762E+41</v>
      </c>
      <c r="F537" s="11">
        <f t="shared" ref="F537:F600" ca="1" si="46">$F$16*F536+$F$17*F535+$F$18+H537</f>
        <v>90.596097610048204</v>
      </c>
      <c r="G537" s="30"/>
      <c r="H537" s="12">
        <f t="shared" ca="1" si="44"/>
        <v>0.14596786406910289</v>
      </c>
    </row>
    <row r="538" spans="2:8" ht="15.55" customHeight="1" x14ac:dyDescent="0.65">
      <c r="B538" s="10">
        <v>516</v>
      </c>
      <c r="C538" s="11">
        <f t="shared" ca="1" si="42"/>
        <v>5.4882574006191023</v>
      </c>
      <c r="D538" s="11">
        <f t="shared" ca="1" si="45"/>
        <v>512.35198796399027</v>
      </c>
      <c r="E538" s="11">
        <f t="shared" ca="1" si="43"/>
        <v>3.2555830778918111E+41</v>
      </c>
      <c r="F538" s="11">
        <f t="shared" ca="1" si="46"/>
        <v>89.528930895920212</v>
      </c>
      <c r="G538" s="30"/>
      <c r="H538" s="12">
        <f t="shared" ca="1" si="44"/>
        <v>0.87544838737714514</v>
      </c>
    </row>
    <row r="539" spans="2:8" ht="15.55" customHeight="1" x14ac:dyDescent="0.65">
      <c r="B539" s="10">
        <v>517</v>
      </c>
      <c r="C539" s="11">
        <f t="shared" ca="1" si="42"/>
        <v>3.1695804436560775</v>
      </c>
      <c r="D539" s="11">
        <f t="shared" ca="1" si="45"/>
        <v>511.13096248715107</v>
      </c>
      <c r="E539" s="11">
        <f t="shared" ca="1" si="43"/>
        <v>3.9066996934701729E+41</v>
      </c>
      <c r="F539" s="11">
        <f t="shared" ca="1" si="46"/>
        <v>86.441494400265313</v>
      </c>
      <c r="G539" s="30"/>
      <c r="H539" s="12">
        <f t="shared" ca="1" si="44"/>
        <v>-2.2210254768392041</v>
      </c>
    </row>
    <row r="540" spans="2:8" ht="15.55" customHeight="1" x14ac:dyDescent="0.65">
      <c r="B540" s="10">
        <v>518</v>
      </c>
      <c r="C540" s="11">
        <f t="shared" ca="1" si="42"/>
        <v>3.8604048345923632</v>
      </c>
      <c r="D540" s="11">
        <f t="shared" ca="1" si="45"/>
        <v>512.45570296681854</v>
      </c>
      <c r="E540" s="11">
        <f t="shared" ca="1" si="43"/>
        <v>4.6880396321642073E+41</v>
      </c>
      <c r="F540" s="11">
        <f t="shared" ca="1" si="46"/>
        <v>84.092252724884176</v>
      </c>
      <c r="G540" s="30"/>
      <c r="H540" s="12">
        <f t="shared" ca="1" si="44"/>
        <v>0.32474047966750103</v>
      </c>
    </row>
    <row r="541" spans="2:8" ht="15.55" customHeight="1" x14ac:dyDescent="0.65">
      <c r="B541" s="10">
        <v>519</v>
      </c>
      <c r="C541" s="11">
        <f t="shared" ca="1" si="42"/>
        <v>4.3675650602364939</v>
      </c>
      <c r="D541" s="11">
        <f t="shared" ca="1" si="45"/>
        <v>513.73494415938114</v>
      </c>
      <c r="E541" s="11">
        <f t="shared" ca="1" si="43"/>
        <v>5.6256475585970483E+41</v>
      </c>
      <c r="F541" s="11">
        <f t="shared" ca="1" si="46"/>
        <v>82.392761465601112</v>
      </c>
      <c r="G541" s="30"/>
      <c r="H541" s="12">
        <f t="shared" ca="1" si="44"/>
        <v>0.2792411925626031</v>
      </c>
    </row>
    <row r="542" spans="2:8" ht="15.55" customHeight="1" x14ac:dyDescent="0.65">
      <c r="B542" s="10">
        <v>520</v>
      </c>
      <c r="C542" s="11">
        <f t="shared" ca="1" si="42"/>
        <v>3.6963810733380309</v>
      </c>
      <c r="D542" s="11">
        <f t="shared" ca="1" si="45"/>
        <v>513.93727318453</v>
      </c>
      <c r="E542" s="11">
        <f t="shared" ca="1" si="43"/>
        <v>6.7507770703164578E+41</v>
      </c>
      <c r="F542" s="11">
        <f t="shared" ca="1" si="46"/>
        <v>80.224625830146351</v>
      </c>
      <c r="G542" s="30"/>
      <c r="H542" s="12">
        <f t="shared" ca="1" si="44"/>
        <v>-0.79767097485116401</v>
      </c>
    </row>
    <row r="543" spans="2:8" ht="15.55" customHeight="1" x14ac:dyDescent="0.65">
      <c r="B543" s="10">
        <v>521</v>
      </c>
      <c r="C543" s="11">
        <f t="shared" ref="C543:C606" ca="1" si="47">$C$16*C542+$C$18+H543</f>
        <v>5.2817244747162713</v>
      </c>
      <c r="D543" s="11">
        <f t="shared" ca="1" si="45"/>
        <v>516.26189280057588</v>
      </c>
      <c r="E543" s="11">
        <f t="shared" ref="E543:E606" ca="1" si="48">$E$16*E542+$E$18+H543</f>
        <v>8.1009324843797496E+41</v>
      </c>
      <c r="F543" s="11">
        <f t="shared" ca="1" si="46"/>
        <v>79.773995759626914</v>
      </c>
      <c r="G543" s="30"/>
      <c r="H543" s="12">
        <f t="shared" ca="1" si="44"/>
        <v>1.3246196160458468</v>
      </c>
    </row>
    <row r="544" spans="2:8" ht="15.55" customHeight="1" x14ac:dyDescent="0.65">
      <c r="B544" s="10">
        <v>522</v>
      </c>
      <c r="C544" s="11">
        <f t="shared" ca="1" si="47"/>
        <v>3.5380018436140208</v>
      </c>
      <c r="D544" s="11">
        <f t="shared" ca="1" si="45"/>
        <v>515.57451506441691</v>
      </c>
      <c r="E544" s="11">
        <f t="shared" ca="1" si="48"/>
        <v>9.7211189812556996E+41</v>
      </c>
      <c r="F544" s="11">
        <f t="shared" ca="1" si="46"/>
        <v>77.878804701698954</v>
      </c>
      <c r="G544" s="30"/>
      <c r="H544" s="12">
        <f t="shared" ca="1" si="44"/>
        <v>-1.6873777361589966</v>
      </c>
    </row>
    <row r="545" spans="2:8" ht="15.55" customHeight="1" x14ac:dyDescent="0.65">
      <c r="B545" s="10">
        <v>523</v>
      </c>
      <c r="C545" s="11">
        <f t="shared" ca="1" si="47"/>
        <v>2.9710164011613434</v>
      </c>
      <c r="D545" s="11">
        <f t="shared" ca="1" si="45"/>
        <v>515.71512999068705</v>
      </c>
      <c r="E545" s="11">
        <f t="shared" ca="1" si="48"/>
        <v>1.166534277750684E+42</v>
      </c>
      <c r="F545" s="11">
        <f t="shared" ca="1" si="46"/>
        <v>75.516007718237631</v>
      </c>
      <c r="G545" s="30"/>
      <c r="H545" s="12">
        <f t="shared" ca="1" si="44"/>
        <v>-0.85938507372987349</v>
      </c>
    </row>
    <row r="546" spans="2:8" ht="15.55" customHeight="1" x14ac:dyDescent="0.65">
      <c r="B546" s="10">
        <v>524</v>
      </c>
      <c r="C546" s="11">
        <f t="shared" ca="1" si="47"/>
        <v>3.4207870048583935</v>
      </c>
      <c r="D546" s="11">
        <f t="shared" ca="1" si="45"/>
        <v>516.75910387461636</v>
      </c>
      <c r="E546" s="11">
        <f t="shared" ca="1" si="48"/>
        <v>1.3998411333008207E+42</v>
      </c>
      <c r="F546" s="11">
        <f t="shared" ca="1" si="46"/>
        <v>73.654676270034784</v>
      </c>
      <c r="G546" s="30"/>
      <c r="H546" s="12">
        <f t="shared" ca="1" si="44"/>
        <v>4.3973883929318988E-2</v>
      </c>
    </row>
    <row r="547" spans="2:8" ht="15.55" customHeight="1" x14ac:dyDescent="0.65">
      <c r="B547" s="10">
        <v>525</v>
      </c>
      <c r="C547" s="11">
        <f t="shared" ca="1" si="47"/>
        <v>3.6339947052843153</v>
      </c>
      <c r="D547" s="11">
        <f t="shared" ca="1" si="45"/>
        <v>517.65646897601391</v>
      </c>
      <c r="E547" s="11">
        <f t="shared" ca="1" si="48"/>
        <v>1.6798093599609849E+42</v>
      </c>
      <c r="F547" s="11">
        <f t="shared" ca="1" si="46"/>
        <v>72.121682990867441</v>
      </c>
      <c r="G547" s="30"/>
      <c r="H547" s="12">
        <f t="shared" ca="1" si="44"/>
        <v>-0.10263489860239955</v>
      </c>
    </row>
    <row r="548" spans="2:8" ht="15.55" customHeight="1" x14ac:dyDescent="0.65">
      <c r="B548" s="10">
        <v>526</v>
      </c>
      <c r="C548" s="11">
        <f t="shared" ca="1" si="47"/>
        <v>4.1820939831383255</v>
      </c>
      <c r="D548" s="11">
        <f t="shared" ca="1" si="45"/>
        <v>518.93136719492475</v>
      </c>
      <c r="E548" s="11">
        <f t="shared" ca="1" si="48"/>
        <v>2.015771231953182E+42</v>
      </c>
      <c r="F548" s="11">
        <f t="shared" ca="1" si="46"/>
        <v>71.280340495827346</v>
      </c>
      <c r="G548" s="30"/>
      <c r="H548" s="12">
        <f t="shared" ca="1" si="44"/>
        <v>0.27489821891087274</v>
      </c>
    </row>
    <row r="549" spans="2:8" ht="15.55" customHeight="1" x14ac:dyDescent="0.65">
      <c r="B549" s="10">
        <v>527</v>
      </c>
      <c r="C549" s="11">
        <f t="shared" ca="1" si="47"/>
        <v>6.4417349658632723</v>
      </c>
      <c r="D549" s="11">
        <f t="shared" ca="1" si="45"/>
        <v>522.02742697427732</v>
      </c>
      <c r="E549" s="11">
        <f t="shared" ca="1" si="48"/>
        <v>2.4189254783438182E+42</v>
      </c>
      <c r="F549" s="11">
        <f t="shared" ca="1" si="46"/>
        <v>72.8979751997352</v>
      </c>
      <c r="G549" s="30"/>
      <c r="H549" s="12">
        <f t="shared" ca="1" si="44"/>
        <v>2.0960597793526108</v>
      </c>
    </row>
    <row r="550" spans="2:8" ht="15.55" customHeight="1" x14ac:dyDescent="0.65">
      <c r="B550" s="10">
        <v>528</v>
      </c>
      <c r="C550" s="11">
        <f t="shared" ca="1" si="47"/>
        <v>6.3447065463705714</v>
      </c>
      <c r="D550" s="11">
        <f t="shared" ca="1" si="45"/>
        <v>523.21874554795727</v>
      </c>
      <c r="E550" s="11">
        <f t="shared" ca="1" si="48"/>
        <v>2.9027105740125817E+42</v>
      </c>
      <c r="F550" s="11">
        <f t="shared" ca="1" si="46"/>
        <v>74.832361601973943</v>
      </c>
      <c r="G550" s="30"/>
      <c r="H550" s="12">
        <f t="shared" ca="1" si="44"/>
        <v>0.19131857367995334</v>
      </c>
    </row>
    <row r="551" spans="2:8" ht="15.55" customHeight="1" x14ac:dyDescent="0.65">
      <c r="B551" s="10">
        <v>529</v>
      </c>
      <c r="C551" s="11">
        <f t="shared" ca="1" si="47"/>
        <v>5.4403167642824588</v>
      </c>
      <c r="D551" s="11">
        <f t="shared" ca="1" si="45"/>
        <v>523.58329707514326</v>
      </c>
      <c r="E551" s="11">
        <f t="shared" ca="1" si="48"/>
        <v>3.4832526888150981E+42</v>
      </c>
      <c r="F551" s="11">
        <f t="shared" ca="1" si="46"/>
        <v>76.208881139177436</v>
      </c>
      <c r="G551" s="30"/>
      <c r="H551" s="12">
        <f t="shared" ca="1" si="44"/>
        <v>-0.63544847281399863</v>
      </c>
    </row>
    <row r="552" spans="2:8" ht="15.55" customHeight="1" x14ac:dyDescent="0.65">
      <c r="B552" s="10">
        <v>530</v>
      </c>
      <c r="C552" s="11">
        <f t="shared" ca="1" si="47"/>
        <v>5.3133959910037376</v>
      </c>
      <c r="D552" s="11">
        <f t="shared" ca="1" si="45"/>
        <v>524.54443965472103</v>
      </c>
      <c r="E552" s="11">
        <f t="shared" ca="1" si="48"/>
        <v>4.1799032265781179E+42</v>
      </c>
      <c r="F552" s="11">
        <f t="shared" ca="1" si="46"/>
        <v>77.660567686218599</v>
      </c>
      <c r="G552" s="30"/>
      <c r="H552" s="12">
        <f t="shared" ca="1" si="44"/>
        <v>-3.8857420422229519E-2</v>
      </c>
    </row>
    <row r="553" spans="2:8" ht="15.55" customHeight="1" x14ac:dyDescent="0.65">
      <c r="B553" s="10">
        <v>531</v>
      </c>
      <c r="C553" s="11">
        <f t="shared" ca="1" si="47"/>
        <v>5.1291716019289479</v>
      </c>
      <c r="D553" s="11">
        <f t="shared" ca="1" si="45"/>
        <v>525.422894463847</v>
      </c>
      <c r="E553" s="11">
        <f t="shared" ca="1" si="48"/>
        <v>5.0158838718937412E+42</v>
      </c>
      <c r="F553" s="11">
        <f t="shared" ca="1" si="46"/>
        <v>79.083451576289818</v>
      </c>
      <c r="G553" s="30"/>
      <c r="H553" s="12">
        <f t="shared" ca="1" si="44"/>
        <v>-0.12154519087404216</v>
      </c>
    </row>
    <row r="554" spans="2:8" ht="15.55" customHeight="1" x14ac:dyDescent="0.65">
      <c r="B554" s="10">
        <v>532</v>
      </c>
      <c r="C554" s="11">
        <f t="shared" ca="1" si="47"/>
        <v>5.735752814753555</v>
      </c>
      <c r="D554" s="11">
        <f t="shared" ca="1" si="45"/>
        <v>527.05530999705741</v>
      </c>
      <c r="E554" s="11">
        <f t="shared" ca="1" si="48"/>
        <v>6.0190606462724897E+42</v>
      </c>
      <c r="F554" s="11">
        <f t="shared" ca="1" si="46"/>
        <v>81.219856933702118</v>
      </c>
      <c r="G554" s="30"/>
      <c r="H554" s="12">
        <f t="shared" ca="1" si="44"/>
        <v>0.63241553321039656</v>
      </c>
    </row>
    <row r="555" spans="2:8" ht="15.55" customHeight="1" x14ac:dyDescent="0.65">
      <c r="B555" s="10">
        <v>533</v>
      </c>
      <c r="C555" s="11">
        <f t="shared" ca="1" si="47"/>
        <v>6.2769656341961433</v>
      </c>
      <c r="D555" s="11">
        <f t="shared" ca="1" si="45"/>
        <v>528.74367337945068</v>
      </c>
      <c r="E555" s="11">
        <f t="shared" ca="1" si="48"/>
        <v>7.2228727755269869E+42</v>
      </c>
      <c r="F555" s="11">
        <f t="shared" ca="1" si="46"/>
        <v>84.04015062200358</v>
      </c>
      <c r="G555" s="30"/>
      <c r="H555" s="12">
        <f t="shared" ca="1" si="44"/>
        <v>0.68836338239329886</v>
      </c>
    </row>
    <row r="556" spans="2:8" ht="15.55" customHeight="1" x14ac:dyDescent="0.65">
      <c r="B556" s="10">
        <v>534</v>
      </c>
      <c r="C556" s="11">
        <f t="shared" ca="1" si="47"/>
        <v>5.8057225239614798</v>
      </c>
      <c r="D556" s="11">
        <f t="shared" ca="1" si="45"/>
        <v>529.52782339605528</v>
      </c>
      <c r="E556" s="11">
        <f t="shared" ca="1" si="48"/>
        <v>8.6674473306323835E+42</v>
      </c>
      <c r="F556" s="11">
        <f t="shared" ca="1" si="46"/>
        <v>86.550366388742447</v>
      </c>
      <c r="G556" s="30"/>
      <c r="H556" s="12">
        <f t="shared" ca="1" si="44"/>
        <v>-0.21584998339543499</v>
      </c>
    </row>
    <row r="557" spans="2:8" ht="15.55" customHeight="1" x14ac:dyDescent="0.65">
      <c r="B557" s="10">
        <v>535</v>
      </c>
      <c r="C557" s="11">
        <f t="shared" ca="1" si="47"/>
        <v>5.6504544743091705</v>
      </c>
      <c r="D557" s="11">
        <f t="shared" ca="1" si="45"/>
        <v>530.53369985119525</v>
      </c>
      <c r="E557" s="11">
        <f t="shared" ca="1" si="48"/>
        <v>1.0400936796758859E+43</v>
      </c>
      <c r="F557" s="11">
        <f t="shared" ca="1" si="46"/>
        <v>88.975035527727357</v>
      </c>
      <c r="G557" s="30"/>
      <c r="H557" s="12">
        <f t="shared" ca="1" si="44"/>
        <v>5.8764551399866916E-3</v>
      </c>
    </row>
    <row r="558" spans="2:8" ht="15.55" customHeight="1" x14ac:dyDescent="0.65">
      <c r="B558" s="10">
        <v>536</v>
      </c>
      <c r="C558" s="11">
        <f t="shared" ca="1" si="47"/>
        <v>5.3517788103275059</v>
      </c>
      <c r="D558" s="11">
        <f t="shared" ca="1" si="45"/>
        <v>531.36511508207548</v>
      </c>
      <c r="E558" s="11">
        <f t="shared" ca="1" si="48"/>
        <v>1.2481124156110631E+43</v>
      </c>
      <c r="F558" s="11">
        <f t="shared" ca="1" si="46"/>
        <v>91.123149319806501</v>
      </c>
      <c r="G558" s="30"/>
      <c r="H558" s="12">
        <f t="shared" ca="1" si="44"/>
        <v>-0.16858476911983108</v>
      </c>
    </row>
    <row r="559" spans="2:8" ht="15.55" customHeight="1" x14ac:dyDescent="0.65">
      <c r="B559" s="10">
        <v>537</v>
      </c>
      <c r="C559" s="11">
        <f t="shared" ca="1" si="47"/>
        <v>5.9145627363727042</v>
      </c>
      <c r="D559" s="11">
        <f t="shared" ca="1" si="45"/>
        <v>532.99825477018612</v>
      </c>
      <c r="E559" s="11">
        <f t="shared" ca="1" si="48"/>
        <v>1.4977348987332756E+43</v>
      </c>
      <c r="F559" s="11">
        <f t="shared" ca="1" si="46"/>
        <v>93.79984106551116</v>
      </c>
      <c r="G559" s="30"/>
      <c r="H559" s="12">
        <f t="shared" ca="1" si="44"/>
        <v>0.63313968811069909</v>
      </c>
    </row>
    <row r="560" spans="2:8" ht="15.55" customHeight="1" x14ac:dyDescent="0.65">
      <c r="B560" s="10">
        <v>538</v>
      </c>
      <c r="C560" s="11">
        <f t="shared" ca="1" si="47"/>
        <v>6.2896398924590935</v>
      </c>
      <c r="D560" s="11">
        <f t="shared" ca="1" si="45"/>
        <v>534.55624447354705</v>
      </c>
      <c r="E560" s="11">
        <f t="shared" ca="1" si="48"/>
        <v>1.7972818784799307E+43</v>
      </c>
      <c r="F560" s="11">
        <f t="shared" ca="1" si="46"/>
        <v>96.855621846808205</v>
      </c>
      <c r="G560" s="30"/>
      <c r="H560" s="12">
        <f t="shared" ca="1" si="44"/>
        <v>0.55798970336092979</v>
      </c>
    </row>
    <row r="561" spans="2:8" ht="15.55" customHeight="1" x14ac:dyDescent="0.65">
      <c r="B561" s="10">
        <v>539</v>
      </c>
      <c r="C561" s="11">
        <f t="shared" ca="1" si="47"/>
        <v>6.5547926400318177</v>
      </c>
      <c r="D561" s="11">
        <f t="shared" ca="1" si="45"/>
        <v>536.07932519961162</v>
      </c>
      <c r="E561" s="11">
        <f t="shared" ca="1" si="48"/>
        <v>2.1567382541759166E+43</v>
      </c>
      <c r="F561" s="11">
        <f t="shared" ca="1" si="46"/>
        <v>100.19090686538497</v>
      </c>
      <c r="G561" s="30"/>
      <c r="H561" s="12">
        <f t="shared" ca="1" si="44"/>
        <v>0.52308072606454303</v>
      </c>
    </row>
    <row r="562" spans="2:8" ht="15.55" customHeight="1" x14ac:dyDescent="0.65">
      <c r="B562" s="10">
        <v>540</v>
      </c>
      <c r="C562" s="11">
        <f t="shared" ca="1" si="47"/>
        <v>6.5624445577723334</v>
      </c>
      <c r="D562" s="11">
        <f t="shared" ca="1" si="45"/>
        <v>537.39793564535853</v>
      </c>
      <c r="E562" s="11">
        <f t="shared" ca="1" si="48"/>
        <v>2.5880859050110997E+43</v>
      </c>
      <c r="F562" s="11">
        <f t="shared" ca="1" si="46"/>
        <v>103.54271760938286</v>
      </c>
      <c r="G562" s="30"/>
      <c r="H562" s="12">
        <f t="shared" ca="1" si="44"/>
        <v>0.31861044574687941</v>
      </c>
    </row>
    <row r="563" spans="2:8" ht="15.55" customHeight="1" x14ac:dyDescent="0.65">
      <c r="B563" s="10">
        <v>541</v>
      </c>
      <c r="C563" s="11">
        <f t="shared" ca="1" si="47"/>
        <v>9.1991485234095052</v>
      </c>
      <c r="D563" s="11">
        <f t="shared" ca="1" si="45"/>
        <v>541.34712852255018</v>
      </c>
      <c r="E563" s="11">
        <f t="shared" ca="1" si="48"/>
        <v>3.1057030860133194E+43</v>
      </c>
      <c r="F563" s="11">
        <f t="shared" ca="1" si="46"/>
        <v>109.50663108751873</v>
      </c>
      <c r="G563" s="30"/>
      <c r="H563" s="12">
        <f t="shared" ca="1" si="44"/>
        <v>2.949192877191638</v>
      </c>
    </row>
    <row r="564" spans="2:8" ht="15.55" customHeight="1" x14ac:dyDescent="0.65">
      <c r="B564" s="10">
        <v>542</v>
      </c>
      <c r="C564" s="11">
        <f t="shared" ca="1" si="47"/>
        <v>8.8061066806214061</v>
      </c>
      <c r="D564" s="11">
        <f t="shared" ca="1" si="45"/>
        <v>542.79391638444395</v>
      </c>
      <c r="E564" s="11">
        <f t="shared" ca="1" si="48"/>
        <v>3.7268437032159831E+43</v>
      </c>
      <c r="F564" s="11">
        <f t="shared" ca="1" si="46"/>
        <v>115.28551390364096</v>
      </c>
      <c r="G564" s="30"/>
      <c r="H564" s="12">
        <f t="shared" ca="1" si="44"/>
        <v>0.44678786189380204</v>
      </c>
    </row>
    <row r="565" spans="2:8" ht="15.55" customHeight="1" x14ac:dyDescent="0.65">
      <c r="B565" s="10">
        <v>543</v>
      </c>
      <c r="C565" s="11">
        <f t="shared" ca="1" si="47"/>
        <v>8.1127572689131728</v>
      </c>
      <c r="D565" s="11">
        <f t="shared" ca="1" si="45"/>
        <v>543.86178830886001</v>
      </c>
      <c r="E565" s="11">
        <f t="shared" ca="1" si="48"/>
        <v>4.4722124438591795E+43</v>
      </c>
      <c r="F565" s="11">
        <f t="shared" ca="1" si="46"/>
        <v>120.45931405169183</v>
      </c>
      <c r="G565" s="30"/>
      <c r="H565" s="12">
        <f t="shared" ca="1" si="44"/>
        <v>6.7871924416048682E-2</v>
      </c>
    </row>
    <row r="566" spans="2:8" ht="15.55" customHeight="1" x14ac:dyDescent="0.65">
      <c r="B566" s="10">
        <v>544</v>
      </c>
      <c r="C566" s="11">
        <f t="shared" ca="1" si="47"/>
        <v>5.9311471766301462</v>
      </c>
      <c r="D566" s="11">
        <f t="shared" ca="1" si="45"/>
        <v>543.30272967035967</v>
      </c>
      <c r="E566" s="11">
        <f t="shared" ca="1" si="48"/>
        <v>5.3666549326310154E+43</v>
      </c>
      <c r="F566" s="11">
        <f t="shared" ca="1" si="46"/>
        <v>123.4038204074008</v>
      </c>
      <c r="G566" s="30"/>
      <c r="H566" s="12">
        <f t="shared" ca="1" si="44"/>
        <v>-1.5590586385003922</v>
      </c>
    </row>
    <row r="567" spans="2:8" ht="15.55" customHeight="1" x14ac:dyDescent="0.65">
      <c r="B567" s="10">
        <v>545</v>
      </c>
      <c r="C567" s="11">
        <f t="shared" ca="1" si="47"/>
        <v>4.7937561909439612</v>
      </c>
      <c r="D567" s="11">
        <f t="shared" ca="1" si="45"/>
        <v>543.35156811999946</v>
      </c>
      <c r="E567" s="11">
        <f t="shared" ca="1" si="48"/>
        <v>6.4399859191572181E+43</v>
      </c>
      <c r="F567" s="11">
        <f t="shared" ca="1" si="46"/>
        <v>124.8981214366618</v>
      </c>
      <c r="G567" s="30"/>
      <c r="H567" s="12">
        <f t="shared" ca="1" si="44"/>
        <v>-0.95116155036015604</v>
      </c>
    </row>
    <row r="568" spans="2:8" ht="15.55" customHeight="1" x14ac:dyDescent="0.65">
      <c r="B568" s="10">
        <v>546</v>
      </c>
      <c r="C568" s="11">
        <f t="shared" ca="1" si="47"/>
        <v>4.4987768002188586</v>
      </c>
      <c r="D568" s="11">
        <f t="shared" ca="1" si="45"/>
        <v>544.01533996746309</v>
      </c>
      <c r="E568" s="11">
        <f t="shared" ca="1" si="48"/>
        <v>7.7279831029886619E+43</v>
      </c>
      <c r="F568" s="11">
        <f t="shared" ca="1" si="46"/>
        <v>125.67272600638636</v>
      </c>
      <c r="G568" s="30"/>
      <c r="H568" s="12">
        <f t="shared" ca="1" si="44"/>
        <v>-0.33622815253631011</v>
      </c>
    </row>
    <row r="569" spans="2:8" ht="15.55" customHeight="1" x14ac:dyDescent="0.65">
      <c r="B569" s="10">
        <v>547</v>
      </c>
      <c r="C569" s="11">
        <f t="shared" ca="1" si="47"/>
        <v>5.7546136027426522</v>
      </c>
      <c r="D569" s="11">
        <f t="shared" ca="1" si="45"/>
        <v>546.17093213003068</v>
      </c>
      <c r="E569" s="11">
        <f t="shared" ca="1" si="48"/>
        <v>9.2735797235863935E+43</v>
      </c>
      <c r="F569" s="11">
        <f t="shared" ca="1" si="46"/>
        <v>127.27648106733938</v>
      </c>
      <c r="G569" s="30"/>
      <c r="H569" s="12">
        <f t="shared" ca="1" si="44"/>
        <v>1.1555921625675649</v>
      </c>
    </row>
    <row r="570" spans="2:8" ht="15.55" customHeight="1" x14ac:dyDescent="0.65">
      <c r="B570" s="10">
        <v>548</v>
      </c>
      <c r="C570" s="11">
        <f t="shared" ca="1" si="47"/>
        <v>5.7973498436285027</v>
      </c>
      <c r="D570" s="11">
        <f t="shared" ca="1" si="45"/>
        <v>547.36459109146506</v>
      </c>
      <c r="E570" s="11">
        <f t="shared" ca="1" si="48"/>
        <v>1.1128295668303671E+44</v>
      </c>
      <c r="F570" s="11">
        <f t="shared" ca="1" si="46"/>
        <v>128.6567923235676</v>
      </c>
      <c r="G570" s="30"/>
      <c r="H570" s="12">
        <f t="shared" ca="1" si="44"/>
        <v>0.19365896143438074</v>
      </c>
    </row>
    <row r="571" spans="2:8" ht="15.55" customHeight="1" x14ac:dyDescent="0.65">
      <c r="B571" s="10">
        <v>549</v>
      </c>
      <c r="C571" s="11">
        <f t="shared" ca="1" si="47"/>
        <v>5.8037515900847874</v>
      </c>
      <c r="D571" s="11">
        <f t="shared" ca="1" si="45"/>
        <v>548.53046280664705</v>
      </c>
      <c r="E571" s="11">
        <f t="shared" ca="1" si="48"/>
        <v>1.3353954801964404E+44</v>
      </c>
      <c r="F571" s="11">
        <f t="shared" ca="1" si="46"/>
        <v>129.79217935868161</v>
      </c>
      <c r="G571" s="30"/>
      <c r="H571" s="12">
        <f t="shared" ca="1" si="44"/>
        <v>0.16587171518198471</v>
      </c>
    </row>
    <row r="572" spans="2:8" ht="15.55" customHeight="1" x14ac:dyDescent="0.65">
      <c r="B572" s="10">
        <v>550</v>
      </c>
      <c r="C572" s="11">
        <f t="shared" ca="1" si="47"/>
        <v>6.1579285334281799</v>
      </c>
      <c r="D572" s="11">
        <f t="shared" ca="1" si="45"/>
        <v>550.04539006800735</v>
      </c>
      <c r="E572" s="11">
        <f t="shared" ca="1" si="48"/>
        <v>1.6024745762357285E+44</v>
      </c>
      <c r="F572" s="11">
        <f t="shared" ca="1" si="46"/>
        <v>131.04238702840888</v>
      </c>
      <c r="G572" s="30"/>
      <c r="H572" s="12">
        <f t="shared" ca="1" si="44"/>
        <v>0.51492726136034994</v>
      </c>
    </row>
    <row r="573" spans="2:8" ht="15.55" customHeight="1" x14ac:dyDescent="0.65">
      <c r="B573" s="10">
        <v>551</v>
      </c>
      <c r="C573" s="11">
        <f t="shared" ca="1" si="47"/>
        <v>5.9293927991641526</v>
      </c>
      <c r="D573" s="11">
        <f t="shared" ca="1" si="45"/>
        <v>551.048440040429</v>
      </c>
      <c r="E573" s="11">
        <f t="shared" ca="1" si="48"/>
        <v>1.922969491482874E+44</v>
      </c>
      <c r="F573" s="11">
        <f t="shared" ca="1" si="46"/>
        <v>131.87270210999824</v>
      </c>
      <c r="G573" s="30"/>
      <c r="H573" s="12">
        <f t="shared" ca="1" si="44"/>
        <v>3.049972421607745E-3</v>
      </c>
    </row>
    <row r="574" spans="2:8" ht="15.55" customHeight="1" x14ac:dyDescent="0.65">
      <c r="B574" s="10">
        <v>552</v>
      </c>
      <c r="C574" s="11">
        <f t="shared" ca="1" si="47"/>
        <v>4.8131313547885464</v>
      </c>
      <c r="D574" s="11">
        <f t="shared" ca="1" si="45"/>
        <v>551.11805715588628</v>
      </c>
      <c r="E574" s="11">
        <f t="shared" ca="1" si="48"/>
        <v>2.3075633897794488E+44</v>
      </c>
      <c r="F574" s="11">
        <f t="shared" ca="1" si="46"/>
        <v>131.37917892860179</v>
      </c>
      <c r="G574" s="30"/>
      <c r="H574" s="12">
        <f t="shared" ca="1" si="44"/>
        <v>-0.93038288454277585</v>
      </c>
    </row>
    <row r="575" spans="2:8" ht="15.55" customHeight="1" x14ac:dyDescent="0.65">
      <c r="B575" s="10">
        <v>553</v>
      </c>
      <c r="C575" s="11">
        <f t="shared" ca="1" si="47"/>
        <v>4.1387169099134891</v>
      </c>
      <c r="D575" s="11">
        <f t="shared" ca="1" si="45"/>
        <v>551.40626898196888</v>
      </c>
      <c r="E575" s="11">
        <f t="shared" ca="1" si="48"/>
        <v>2.7690760677353387E+44</v>
      </c>
      <c r="F575" s="11">
        <f t="shared" ca="1" si="46"/>
        <v>129.90449287032763</v>
      </c>
      <c r="G575" s="30"/>
      <c r="H575" s="12">
        <f t="shared" ca="1" si="44"/>
        <v>-0.71178817391734861</v>
      </c>
    </row>
    <row r="576" spans="2:8" ht="15.55" customHeight="1" x14ac:dyDescent="0.65">
      <c r="B576" s="10">
        <v>554</v>
      </c>
      <c r="C576" s="11">
        <f t="shared" ca="1" si="47"/>
        <v>3.4827589967513304</v>
      </c>
      <c r="D576" s="11">
        <f t="shared" ca="1" si="45"/>
        <v>551.57805445078941</v>
      </c>
      <c r="E576" s="11">
        <f t="shared" ca="1" si="48"/>
        <v>3.3228912812824064E+44</v>
      </c>
      <c r="F576" s="11">
        <f t="shared" ca="1" si="46"/>
        <v>127.43526909741537</v>
      </c>
      <c r="G576" s="30"/>
      <c r="H576" s="12">
        <f t="shared" ca="1" si="44"/>
        <v>-0.82821453117946098</v>
      </c>
    </row>
    <row r="577" spans="2:8" ht="15.55" customHeight="1" x14ac:dyDescent="0.65">
      <c r="B577" s="10">
        <v>555</v>
      </c>
      <c r="C577" s="11">
        <f t="shared" ca="1" si="47"/>
        <v>3.8631348583778906</v>
      </c>
      <c r="D577" s="11">
        <f t="shared" ca="1" si="45"/>
        <v>552.65498211176623</v>
      </c>
      <c r="E577" s="11">
        <f t="shared" ca="1" si="48"/>
        <v>3.9874695375388877E+44</v>
      </c>
      <c r="F577" s="11">
        <f t="shared" ca="1" si="46"/>
        <v>124.99085043406787</v>
      </c>
      <c r="G577" s="30"/>
      <c r="H577" s="12">
        <f t="shared" ca="1" si="44"/>
        <v>7.6927660976826073E-2</v>
      </c>
    </row>
    <row r="578" spans="2:8" ht="15.55" customHeight="1" x14ac:dyDescent="0.65">
      <c r="B578" s="10">
        <v>556</v>
      </c>
      <c r="C578" s="11">
        <f t="shared" ca="1" si="47"/>
        <v>4.9452427106713532</v>
      </c>
      <c r="D578" s="11">
        <f t="shared" ca="1" si="45"/>
        <v>554.50971693573524</v>
      </c>
      <c r="E578" s="11">
        <f t="shared" ca="1" si="48"/>
        <v>4.7849634450466647E+44</v>
      </c>
      <c r="F578" s="11">
        <f t="shared" ca="1" si="46"/>
        <v>123.37125577004997</v>
      </c>
      <c r="G578" s="30"/>
      <c r="H578" s="12">
        <f t="shared" ca="1" si="44"/>
        <v>0.85473482396904088</v>
      </c>
    </row>
    <row r="579" spans="2:8" ht="15.55" customHeight="1" x14ac:dyDescent="0.65">
      <c r="B579" s="10">
        <v>557</v>
      </c>
      <c r="C579" s="11">
        <f t="shared" ca="1" si="47"/>
        <v>5.806445369308384</v>
      </c>
      <c r="D579" s="11">
        <f t="shared" ca="1" si="45"/>
        <v>556.3599681365065</v>
      </c>
      <c r="E579" s="11">
        <f t="shared" ca="1" si="48"/>
        <v>5.7419561340559975E+44</v>
      </c>
      <c r="F579" s="11">
        <f t="shared" ca="1" si="46"/>
        <v>122.51396326886447</v>
      </c>
      <c r="G579" s="30"/>
      <c r="H579" s="12">
        <f t="shared" ca="1" si="44"/>
        <v>0.85025120077130123</v>
      </c>
    </row>
    <row r="580" spans="2:8" ht="15.55" customHeight="1" x14ac:dyDescent="0.65">
      <c r="B580" s="10">
        <v>558</v>
      </c>
      <c r="C580" s="11">
        <f t="shared" ca="1" si="47"/>
        <v>6.7306471830701158</v>
      </c>
      <c r="D580" s="11">
        <f t="shared" ca="1" si="45"/>
        <v>558.44545902412995</v>
      </c>
      <c r="E580" s="11">
        <f t="shared" ca="1" si="48"/>
        <v>6.8903473608671964E+44</v>
      </c>
      <c r="F580" s="11">
        <f t="shared" ca="1" si="46"/>
        <v>122.59417834772042</v>
      </c>
      <c r="G580" s="30"/>
      <c r="H580" s="12">
        <f t="shared" ca="1" si="44"/>
        <v>1.0854908876234084</v>
      </c>
    </row>
    <row r="581" spans="2:8" ht="15.55" customHeight="1" x14ac:dyDescent="0.65">
      <c r="B581" s="10">
        <v>559</v>
      </c>
      <c r="C581" s="11">
        <f t="shared" ca="1" si="47"/>
        <v>6.3834041391873191</v>
      </c>
      <c r="D581" s="11">
        <f t="shared" ca="1" si="45"/>
        <v>559.44434541686121</v>
      </c>
      <c r="E581" s="11">
        <f t="shared" ca="1" si="48"/>
        <v>8.2684168330406357E+44</v>
      </c>
      <c r="F581" s="11">
        <f t="shared" ca="1" si="46"/>
        <v>122.44011867873333</v>
      </c>
      <c r="G581" s="30"/>
      <c r="H581" s="12">
        <f t="shared" ca="1" si="44"/>
        <v>-1.1136072687744759E-3</v>
      </c>
    </row>
    <row r="582" spans="2:8" ht="15.55" customHeight="1" x14ac:dyDescent="0.65">
      <c r="B582" s="10">
        <v>560</v>
      </c>
      <c r="C582" s="11">
        <f t="shared" ca="1" si="47"/>
        <v>6.6214010414631206</v>
      </c>
      <c r="D582" s="11">
        <f t="shared" ca="1" si="45"/>
        <v>560.95902314697446</v>
      </c>
      <c r="E582" s="11">
        <f t="shared" ca="1" si="48"/>
        <v>9.9221001996487628E+44</v>
      </c>
      <c r="F582" s="11">
        <f t="shared" ca="1" si="46"/>
        <v>122.59020092328099</v>
      </c>
      <c r="G582" s="30"/>
      <c r="H582" s="12">
        <f t="shared" ca="1" si="44"/>
        <v>0.51467773011326445</v>
      </c>
    </row>
    <row r="583" spans="2:8" ht="15.55" customHeight="1" x14ac:dyDescent="0.65">
      <c r="B583" s="10">
        <v>561</v>
      </c>
      <c r="C583" s="11">
        <f t="shared" ca="1" si="47"/>
        <v>6.4305807312272503</v>
      </c>
      <c r="D583" s="11">
        <f t="shared" ca="1" si="45"/>
        <v>562.09248304503126</v>
      </c>
      <c r="E583" s="11">
        <f t="shared" ca="1" si="48"/>
        <v>1.1906520239578516E+45</v>
      </c>
      <c r="F583" s="11">
        <f t="shared" ca="1" si="46"/>
        <v>122.63433365464329</v>
      </c>
      <c r="G583" s="30"/>
      <c r="H583" s="12">
        <f t="shared" ca="1" si="44"/>
        <v>0.13345989805675365</v>
      </c>
    </row>
    <row r="584" spans="2:8" ht="15.55" customHeight="1" x14ac:dyDescent="0.65">
      <c r="B584" s="10">
        <v>562</v>
      </c>
      <c r="C584" s="11">
        <f t="shared" ca="1" si="47"/>
        <v>6.301994227297131</v>
      </c>
      <c r="D584" s="11">
        <f t="shared" ca="1" si="45"/>
        <v>563.25001268734661</v>
      </c>
      <c r="E584" s="11">
        <f t="shared" ca="1" si="48"/>
        <v>1.4287824287494219E+45</v>
      </c>
      <c r="F584" s="11">
        <f t="shared" ca="1" si="46"/>
        <v>122.60568074595184</v>
      </c>
      <c r="G584" s="30"/>
      <c r="H584" s="12">
        <f t="shared" ca="1" si="44"/>
        <v>0.15752964231532998</v>
      </c>
    </row>
    <row r="585" spans="2:8" ht="15.55" customHeight="1" x14ac:dyDescent="0.65">
      <c r="B585" s="10">
        <v>563</v>
      </c>
      <c r="C585" s="11">
        <f t="shared" ca="1" si="47"/>
        <v>7.4956932614842282</v>
      </c>
      <c r="D585" s="11">
        <f t="shared" ca="1" si="45"/>
        <v>565.70411056699311</v>
      </c>
      <c r="E585" s="11">
        <f t="shared" ca="1" si="48"/>
        <v>1.7145389144993063E+45</v>
      </c>
      <c r="F585" s="11">
        <f t="shared" ca="1" si="46"/>
        <v>123.80764767122962</v>
      </c>
      <c r="G585" s="30"/>
      <c r="H585" s="12">
        <f t="shared" ca="1" si="44"/>
        <v>1.4540978796465229</v>
      </c>
    </row>
    <row r="586" spans="2:8" ht="15.55" customHeight="1" x14ac:dyDescent="0.65">
      <c r="B586" s="10">
        <v>564</v>
      </c>
      <c r="C586" s="11">
        <f t="shared" ca="1" si="47"/>
        <v>7.3531113337989691</v>
      </c>
      <c r="D586" s="11">
        <f t="shared" ca="1" si="45"/>
        <v>567.06066729160466</v>
      </c>
      <c r="E586" s="11">
        <f t="shared" ca="1" si="48"/>
        <v>2.0574466973991676E+45</v>
      </c>
      <c r="F586" s="11">
        <f t="shared" ca="1" si="46"/>
        <v>125.01991782113166</v>
      </c>
      <c r="G586" s="30"/>
      <c r="H586" s="12">
        <f t="shared" ca="1" si="44"/>
        <v>0.35655672461158577</v>
      </c>
    </row>
    <row r="587" spans="2:8" ht="15.55" customHeight="1" x14ac:dyDescent="0.65">
      <c r="B587" s="10">
        <v>565</v>
      </c>
      <c r="C587" s="11">
        <f t="shared" ca="1" si="47"/>
        <v>6.1845811399302129</v>
      </c>
      <c r="D587" s="11">
        <f t="shared" ca="1" si="45"/>
        <v>567.36275936449567</v>
      </c>
      <c r="E587" s="11">
        <f t="shared" ca="1" si="48"/>
        <v>2.4689360368790012E+45</v>
      </c>
      <c r="F587" s="11">
        <f t="shared" ca="1" si="46"/>
        <v>125.17497655222222</v>
      </c>
      <c r="G587" s="30"/>
      <c r="H587" s="12">
        <f t="shared" ca="1" si="44"/>
        <v>-0.6979079271089631</v>
      </c>
    </row>
    <row r="588" spans="2:8" ht="15.55" customHeight="1" x14ac:dyDescent="0.65">
      <c r="B588" s="10">
        <v>566</v>
      </c>
      <c r="C588" s="11">
        <f t="shared" ca="1" si="47"/>
        <v>6.3215341892614996</v>
      </c>
      <c r="D588" s="11">
        <f t="shared" ca="1" si="45"/>
        <v>568.73662864181301</v>
      </c>
      <c r="E588" s="11">
        <f t="shared" ca="1" si="48"/>
        <v>2.9627232442548014E+45</v>
      </c>
      <c r="F588" s="11">
        <f t="shared" ca="1" si="46"/>
        <v>125.43819950930973</v>
      </c>
      <c r="G588" s="30"/>
      <c r="H588" s="12">
        <f t="shared" ca="1" si="44"/>
        <v>0.37386927731732894</v>
      </c>
    </row>
    <row r="589" spans="2:8" ht="15.55" customHeight="1" x14ac:dyDescent="0.65">
      <c r="B589" s="10">
        <v>567</v>
      </c>
      <c r="C589" s="11">
        <f t="shared" ca="1" si="47"/>
        <v>6.0347796640846925</v>
      </c>
      <c r="D589" s="11">
        <f t="shared" ca="1" si="45"/>
        <v>569.71418095448848</v>
      </c>
      <c r="E589" s="11">
        <f t="shared" ca="1" si="48"/>
        <v>3.5552678931057616E+45</v>
      </c>
      <c r="F589" s="11">
        <f t="shared" ca="1" si="46"/>
        <v>125.40090271784175</v>
      </c>
      <c r="G589" s="30"/>
      <c r="H589" s="12">
        <f t="shared" ca="1" si="44"/>
        <v>-2.2447687324507606E-2</v>
      </c>
    </row>
    <row r="590" spans="2:8" ht="15.55" customHeight="1" x14ac:dyDescent="0.65">
      <c r="B590" s="10">
        <v>568</v>
      </c>
      <c r="C590" s="11">
        <f t="shared" ca="1" si="47"/>
        <v>5.4452674415979869</v>
      </c>
      <c r="D590" s="11">
        <f t="shared" ca="1" si="45"/>
        <v>570.33162466481872</v>
      </c>
      <c r="E590" s="11">
        <f t="shared" ca="1" si="48"/>
        <v>4.2663214717269137E+45</v>
      </c>
      <c r="F590" s="11">
        <f t="shared" ca="1" si="46"/>
        <v>124.73039732075769</v>
      </c>
      <c r="G590" s="30"/>
      <c r="H590" s="12">
        <f t="shared" ca="1" si="44"/>
        <v>-0.38255628966976774</v>
      </c>
    </row>
    <row r="591" spans="2:8" ht="15.55" customHeight="1" x14ac:dyDescent="0.65">
      <c r="B591" s="10">
        <v>569</v>
      </c>
      <c r="C591" s="11">
        <f t="shared" ca="1" si="47"/>
        <v>3.8637217136225326</v>
      </c>
      <c r="D591" s="11">
        <f t="shared" ca="1" si="45"/>
        <v>569.83913242516292</v>
      </c>
      <c r="E591" s="11">
        <f t="shared" ca="1" si="48"/>
        <v>5.1195857660722965E+45</v>
      </c>
      <c r="F591" s="11">
        <f t="shared" ca="1" si="46"/>
        <v>122.38044119654774</v>
      </c>
      <c r="G591" s="30"/>
      <c r="H591" s="12">
        <f t="shared" ca="1" si="44"/>
        <v>-1.4924922396558571</v>
      </c>
    </row>
    <row r="592" spans="2:8" ht="15.55" customHeight="1" x14ac:dyDescent="0.65">
      <c r="B592" s="10">
        <v>570</v>
      </c>
      <c r="C592" s="11">
        <f t="shared" ca="1" si="47"/>
        <v>5.7221960141565109</v>
      </c>
      <c r="D592" s="11">
        <f t="shared" ca="1" si="45"/>
        <v>572.47035106842145</v>
      </c>
      <c r="E592" s="11">
        <f t="shared" ca="1" si="48"/>
        <v>6.143502919286756E+45</v>
      </c>
      <c r="F592" s="11">
        <f t="shared" ca="1" si="46"/>
        <v>121.64939535480967</v>
      </c>
      <c r="G592" s="30"/>
      <c r="H592" s="12">
        <f t="shared" ca="1" si="44"/>
        <v>1.631218643258485</v>
      </c>
    </row>
    <row r="593" spans="2:8" ht="15.55" customHeight="1" x14ac:dyDescent="0.65">
      <c r="B593" s="10">
        <v>571</v>
      </c>
      <c r="C593" s="11">
        <f t="shared" ca="1" si="47"/>
        <v>6.668796131166161</v>
      </c>
      <c r="D593" s="11">
        <f t="shared" ca="1" si="45"/>
        <v>574.56139038826245</v>
      </c>
      <c r="E593" s="11">
        <f t="shared" ca="1" si="48"/>
        <v>7.3722035031441075E+45</v>
      </c>
      <c r="F593" s="11">
        <f t="shared" ca="1" si="46"/>
        <v>121.85868900512087</v>
      </c>
      <c r="G593" s="30"/>
      <c r="H593" s="12">
        <f t="shared" ca="1" si="44"/>
        <v>1.0910393198409518</v>
      </c>
    </row>
    <row r="594" spans="2:8" ht="15.55" customHeight="1" x14ac:dyDescent="0.65">
      <c r="B594" s="10">
        <v>572</v>
      </c>
      <c r="C594" s="11">
        <f t="shared" ca="1" si="47"/>
        <v>5.7364951111821743</v>
      </c>
      <c r="D594" s="11">
        <f t="shared" ca="1" si="45"/>
        <v>574.96284859451168</v>
      </c>
      <c r="E594" s="11">
        <f t="shared" ca="1" si="48"/>
        <v>8.846644203772929E+45</v>
      </c>
      <c r="F594" s="11">
        <f t="shared" ca="1" si="46"/>
        <v>121.23201754310207</v>
      </c>
      <c r="G594" s="30"/>
      <c r="H594" s="12">
        <f t="shared" ca="1" si="44"/>
        <v>-0.59854179375075534</v>
      </c>
    </row>
    <row r="595" spans="2:8" ht="15.55" customHeight="1" x14ac:dyDescent="0.65">
      <c r="B595" s="10">
        <v>573</v>
      </c>
      <c r="C595" s="11">
        <f t="shared" ca="1" si="47"/>
        <v>5.7573854919735838</v>
      </c>
      <c r="D595" s="11">
        <f t="shared" ca="1" si="45"/>
        <v>576.13103799753958</v>
      </c>
      <c r="E595" s="11">
        <f t="shared" ca="1" si="48"/>
        <v>1.0615973044527515E+46</v>
      </c>
      <c r="F595" s="11">
        <f t="shared" ca="1" si="46"/>
        <v>120.61761574026177</v>
      </c>
      <c r="G595" s="30"/>
      <c r="H595" s="12">
        <f t="shared" ca="1" si="44"/>
        <v>0.16818940302784405</v>
      </c>
    </row>
    <row r="596" spans="2:8" ht="15.55" customHeight="1" x14ac:dyDescent="0.65">
      <c r="B596" s="10">
        <v>574</v>
      </c>
      <c r="C596" s="11">
        <f t="shared" ca="1" si="47"/>
        <v>4.0490538336047948</v>
      </c>
      <c r="D596" s="11">
        <f t="shared" ca="1" si="45"/>
        <v>575.57418343756547</v>
      </c>
      <c r="E596" s="11">
        <f t="shared" ca="1" si="48"/>
        <v>1.2739167653433016E+46</v>
      </c>
      <c r="F596" s="11">
        <f t="shared" ca="1" si="46"/>
        <v>118.2954793823004</v>
      </c>
      <c r="G596" s="30"/>
      <c r="H596" s="12">
        <f t="shared" ca="1" si="44"/>
        <v>-1.5568545599740731</v>
      </c>
    </row>
    <row r="597" spans="2:8" ht="15.55" customHeight="1" x14ac:dyDescent="0.65">
      <c r="B597" s="10">
        <v>575</v>
      </c>
      <c r="C597" s="11">
        <f t="shared" ca="1" si="47"/>
        <v>4.0710759712773195</v>
      </c>
      <c r="D597" s="11">
        <f t="shared" ca="1" si="45"/>
        <v>576.406016341959</v>
      </c>
      <c r="E597" s="11">
        <f t="shared" ca="1" si="48"/>
        <v>1.5287001184119619E+46</v>
      </c>
      <c r="F597" s="11">
        <f t="shared" ca="1" si="46"/>
        <v>115.831213407126</v>
      </c>
      <c r="G597" s="30"/>
      <c r="H597" s="12">
        <f t="shared" ca="1" si="44"/>
        <v>-0.16816709560651638</v>
      </c>
    </row>
    <row r="598" spans="2:8" ht="15.55" customHeight="1" x14ac:dyDescent="0.65">
      <c r="B598" s="10">
        <v>576</v>
      </c>
      <c r="C598" s="11">
        <f t="shared" ca="1" si="47"/>
        <v>3.5374101843236017</v>
      </c>
      <c r="D598" s="11">
        <f t="shared" ca="1" si="45"/>
        <v>576.68656574926069</v>
      </c>
      <c r="E598" s="11">
        <f t="shared" ca="1" si="48"/>
        <v>1.8344401420943542E+46</v>
      </c>
      <c r="F598" s="11">
        <f t="shared" ca="1" si="46"/>
        <v>112.71096864294778</v>
      </c>
      <c r="G598" s="30"/>
      <c r="H598" s="12">
        <f t="shared" ca="1" si="44"/>
        <v>-0.71945059269825451</v>
      </c>
    </row>
    <row r="599" spans="2:8" ht="15.55" customHeight="1" x14ac:dyDescent="0.65">
      <c r="B599" s="10">
        <v>577</v>
      </c>
      <c r="C599" s="11">
        <f t="shared" ca="1" si="47"/>
        <v>1.8973578496087695</v>
      </c>
      <c r="D599" s="11">
        <f t="shared" ca="1" si="45"/>
        <v>575.75399545141056</v>
      </c>
      <c r="E599" s="11">
        <f t="shared" ca="1" si="48"/>
        <v>2.2013281705132249E+46</v>
      </c>
      <c r="F599" s="11">
        <f t="shared" ca="1" si="46"/>
        <v>107.81186592326601</v>
      </c>
      <c r="G599" s="30"/>
      <c r="H599" s="12">
        <f t="shared" ref="H599:H622" ca="1" si="49">NORMINV(RAND(),$I$17,$I$18)</f>
        <v>-1.9325702978501118</v>
      </c>
    </row>
    <row r="600" spans="2:8" ht="15.55" customHeight="1" x14ac:dyDescent="0.65">
      <c r="B600" s="10">
        <v>578</v>
      </c>
      <c r="C600" s="11">
        <f t="shared" ca="1" si="47"/>
        <v>3.8919499634780603</v>
      </c>
      <c r="D600" s="11">
        <f t="shared" ref="D600:D622" ca="1" si="50">$D$16*D599+$D$18+H600</f>
        <v>578.12805913520162</v>
      </c>
      <c r="E600" s="11">
        <f t="shared" ca="1" si="48"/>
        <v>2.6415938046158697E+46</v>
      </c>
      <c r="F600" s="11">
        <f t="shared" ca="1" si="46"/>
        <v>104.64962747291399</v>
      </c>
      <c r="G600" s="30"/>
      <c r="H600" s="12">
        <f t="shared" ca="1" si="49"/>
        <v>1.3740636837910445</v>
      </c>
    </row>
    <row r="601" spans="2:8" ht="15.55" customHeight="1" x14ac:dyDescent="0.65">
      <c r="B601" s="10">
        <v>579</v>
      </c>
      <c r="C601" s="11">
        <f t="shared" ca="1" si="47"/>
        <v>3.5003893904733507</v>
      </c>
      <c r="D601" s="11">
        <f t="shared" ca="1" si="50"/>
        <v>578.51488855489254</v>
      </c>
      <c r="E601" s="11">
        <f t="shared" ca="1" si="48"/>
        <v>3.1699125655390438E+46</v>
      </c>
      <c r="F601" s="11">
        <f t="shared" ref="F601:F622" ca="1" si="51">$F$16*F600+$F$17*F599+$F$18+H601</f>
        <v>101.11232362805541</v>
      </c>
      <c r="G601" s="30"/>
      <c r="H601" s="12">
        <f t="shared" ca="1" si="49"/>
        <v>-0.61317058030909799</v>
      </c>
    </row>
    <row r="602" spans="2:8" ht="15.55" customHeight="1" x14ac:dyDescent="0.65">
      <c r="B602" s="10">
        <v>580</v>
      </c>
      <c r="C602" s="11">
        <f t="shared" ca="1" si="47"/>
        <v>1.5875566849527756</v>
      </c>
      <c r="D602" s="11">
        <f t="shared" ca="1" si="50"/>
        <v>577.30213372746664</v>
      </c>
      <c r="E602" s="11">
        <f t="shared" ca="1" si="48"/>
        <v>3.8038950786468526E+46</v>
      </c>
      <c r="F602" s="11">
        <f t="shared" ca="1" si="51"/>
        <v>95.669499065527631</v>
      </c>
      <c r="G602" s="30"/>
      <c r="H602" s="12">
        <f t="shared" ca="1" si="49"/>
        <v>-2.212754827425905</v>
      </c>
    </row>
    <row r="603" spans="2:8" ht="15.55" customHeight="1" x14ac:dyDescent="0.65">
      <c r="B603" s="10">
        <v>581</v>
      </c>
      <c r="C603" s="11">
        <f t="shared" ca="1" si="47"/>
        <v>2.1779862505629195</v>
      </c>
      <c r="D603" s="11">
        <f t="shared" ca="1" si="50"/>
        <v>578.21007463006731</v>
      </c>
      <c r="E603" s="11">
        <f t="shared" ca="1" si="48"/>
        <v>4.5646740943762231E+46</v>
      </c>
      <c r="F603" s="11">
        <f t="shared" ca="1" si="51"/>
        <v>90.667774625572775</v>
      </c>
      <c r="G603" s="30"/>
      <c r="H603" s="12">
        <f t="shared" ca="1" si="49"/>
        <v>-9.2059097399300988E-2</v>
      </c>
    </row>
    <row r="604" spans="2:8" ht="15.55" customHeight="1" x14ac:dyDescent="0.65">
      <c r="B604" s="10">
        <v>582</v>
      </c>
      <c r="C604" s="11">
        <f t="shared" ca="1" si="47"/>
        <v>1.527360860020228</v>
      </c>
      <c r="D604" s="11">
        <f t="shared" ca="1" si="50"/>
        <v>577.99504648963716</v>
      </c>
      <c r="E604" s="11">
        <f t="shared" ca="1" si="48"/>
        <v>5.4776089132514673E+46</v>
      </c>
      <c r="F604" s="11">
        <f t="shared" ca="1" si="51"/>
        <v>84.994499498528</v>
      </c>
      <c r="G604" s="30"/>
      <c r="H604" s="12">
        <f t="shared" ca="1" si="49"/>
        <v>-1.215028140430108</v>
      </c>
    </row>
    <row r="605" spans="2:8" ht="15.55" customHeight="1" x14ac:dyDescent="0.65">
      <c r="B605" s="10">
        <v>583</v>
      </c>
      <c r="C605" s="11">
        <f t="shared" ca="1" si="47"/>
        <v>4.4035412791700033</v>
      </c>
      <c r="D605" s="11">
        <f t="shared" ca="1" si="50"/>
        <v>581.17669908079097</v>
      </c>
      <c r="E605" s="11">
        <f t="shared" ca="1" si="48"/>
        <v>6.5731306959017609E+46</v>
      </c>
      <c r="F605" s="11">
        <f t="shared" ca="1" si="51"/>
        <v>82.163526729085774</v>
      </c>
      <c r="G605" s="30"/>
      <c r="H605" s="12">
        <f t="shared" ca="1" si="49"/>
        <v>2.1816525911538207</v>
      </c>
    </row>
    <row r="606" spans="2:8" ht="15.55" customHeight="1" x14ac:dyDescent="0.65">
      <c r="B606" s="10">
        <v>584</v>
      </c>
      <c r="C606" s="11">
        <f t="shared" ca="1" si="47"/>
        <v>5.5563118083248639</v>
      </c>
      <c r="D606" s="11">
        <f t="shared" ca="1" si="50"/>
        <v>583.21017786577988</v>
      </c>
      <c r="E606" s="11">
        <f t="shared" ca="1" si="48"/>
        <v>7.8877568350821125E+46</v>
      </c>
      <c r="F606" s="11">
        <f t="shared" ca="1" si="51"/>
        <v>80.799185026591346</v>
      </c>
      <c r="G606" s="30"/>
      <c r="H606" s="12">
        <f t="shared" ca="1" si="49"/>
        <v>1.0334787849888607</v>
      </c>
    </row>
    <row r="607" spans="2:8" ht="15.55" customHeight="1" x14ac:dyDescent="0.65">
      <c r="B607" s="10">
        <v>585</v>
      </c>
      <c r="C607" s="11">
        <f t="shared" ref="C607:C622" ca="1" si="52">$C$16*C606+$C$18+H607</f>
        <v>5.7193156548509183</v>
      </c>
      <c r="D607" s="11">
        <f t="shared" ca="1" si="50"/>
        <v>584.48444407397096</v>
      </c>
      <c r="E607" s="11">
        <f t="shared" ref="E607:E622" ca="1" si="53">$E$16*E606+$E$18+H607</f>
        <v>9.4653082020985354E+46</v>
      </c>
      <c r="F607" s="11">
        <f t="shared" ca="1" si="51"/>
        <v>80.023908435246497</v>
      </c>
      <c r="G607" s="30"/>
      <c r="H607" s="12">
        <f t="shared" ca="1" si="49"/>
        <v>0.27426620819102732</v>
      </c>
    </row>
    <row r="608" spans="2:8" ht="15.55" customHeight="1" x14ac:dyDescent="0.65">
      <c r="B608" s="10">
        <v>586</v>
      </c>
      <c r="C608" s="11">
        <f t="shared" ca="1" si="52"/>
        <v>6.1122611589668079</v>
      </c>
      <c r="D608" s="11">
        <f t="shared" ca="1" si="50"/>
        <v>586.02125270905708</v>
      </c>
      <c r="E608" s="11">
        <f t="shared" ca="1" si="53"/>
        <v>1.1358369842518243E+47</v>
      </c>
      <c r="F608" s="11">
        <f t="shared" ca="1" si="51"/>
        <v>80.054976287856277</v>
      </c>
      <c r="G608" s="30"/>
      <c r="H608" s="12">
        <f t="shared" ca="1" si="49"/>
        <v>0.53680863508607368</v>
      </c>
    </row>
    <row r="609" spans="2:8" ht="15.55" customHeight="1" x14ac:dyDescent="0.65">
      <c r="B609" s="10">
        <v>587</v>
      </c>
      <c r="C609" s="11">
        <f t="shared" ca="1" si="52"/>
        <v>3.757853352378564</v>
      </c>
      <c r="D609" s="11">
        <f t="shared" ca="1" si="50"/>
        <v>584.88929713426216</v>
      </c>
      <c r="E609" s="11">
        <f t="shared" ca="1" si="53"/>
        <v>1.3630043811021892E+47</v>
      </c>
      <c r="F609" s="11">
        <f t="shared" ca="1" si="51"/>
        <v>78.150742696057719</v>
      </c>
      <c r="G609" s="30"/>
      <c r="H609" s="12">
        <f t="shared" ca="1" si="49"/>
        <v>-2.1319555747948828</v>
      </c>
    </row>
    <row r="610" spans="2:8" ht="15.55" customHeight="1" x14ac:dyDescent="0.65">
      <c r="B610" s="10">
        <v>588</v>
      </c>
      <c r="C610" s="11">
        <f t="shared" ca="1" si="52"/>
        <v>3.8685734199449322</v>
      </c>
      <c r="D610" s="11">
        <f t="shared" ca="1" si="50"/>
        <v>585.7515878723043</v>
      </c>
      <c r="E610" s="11">
        <f t="shared" ca="1" si="53"/>
        <v>1.6356052573226269E+47</v>
      </c>
      <c r="F610" s="11">
        <f t="shared" ca="1" si="51"/>
        <v>76.498673438602509</v>
      </c>
      <c r="G610" s="30"/>
      <c r="H610" s="12">
        <f t="shared" ca="1" si="49"/>
        <v>-0.13770926195791885</v>
      </c>
    </row>
    <row r="611" spans="2:8" ht="15.55" customHeight="1" x14ac:dyDescent="0.65">
      <c r="B611" s="10">
        <v>589</v>
      </c>
      <c r="C611" s="11">
        <f t="shared" ca="1" si="52"/>
        <v>4.8239697504490104</v>
      </c>
      <c r="D611" s="11">
        <f t="shared" ca="1" si="50"/>
        <v>587.48069888679731</v>
      </c>
      <c r="E611" s="11">
        <f t="shared" ca="1" si="53"/>
        <v>1.9627263087871522E+47</v>
      </c>
      <c r="F611" s="11">
        <f t="shared" ca="1" si="51"/>
        <v>75.959414694425305</v>
      </c>
      <c r="G611" s="30"/>
      <c r="H611" s="12">
        <f t="shared" ca="1" si="49"/>
        <v>0.72911101449306503</v>
      </c>
    </row>
    <row r="612" spans="2:8" ht="15.55" customHeight="1" x14ac:dyDescent="0.65">
      <c r="B612" s="10">
        <v>590</v>
      </c>
      <c r="C612" s="11">
        <f t="shared" ca="1" si="52"/>
        <v>5.0816826973193248</v>
      </c>
      <c r="D612" s="11">
        <f t="shared" ca="1" si="50"/>
        <v>588.70320578375743</v>
      </c>
      <c r="E612" s="11">
        <f t="shared" ca="1" si="53"/>
        <v>2.3552715705445826E+47</v>
      </c>
      <c r="F612" s="11">
        <f t="shared" ca="1" si="51"/>
        <v>75.931601987239887</v>
      </c>
      <c r="G612" s="30"/>
      <c r="H612" s="12">
        <f t="shared" ca="1" si="49"/>
        <v>0.22250689696011619</v>
      </c>
    </row>
    <row r="613" spans="2:8" ht="15.55" customHeight="1" x14ac:dyDescent="0.65">
      <c r="B613" s="10">
        <v>591</v>
      </c>
      <c r="C613" s="11">
        <f t="shared" ca="1" si="52"/>
        <v>6.7536065192385486</v>
      </c>
      <c r="D613" s="11">
        <f t="shared" ca="1" si="50"/>
        <v>591.3914661451405</v>
      </c>
      <c r="E613" s="11">
        <f t="shared" ca="1" si="53"/>
        <v>2.8263258846534991E+47</v>
      </c>
      <c r="F613" s="11">
        <f t="shared" ca="1" si="51"/>
        <v>77.835236765211818</v>
      </c>
      <c r="G613" s="30"/>
      <c r="H613" s="12">
        <f t="shared" ca="1" si="49"/>
        <v>1.6882603613830884</v>
      </c>
    </row>
    <row r="614" spans="2:8" ht="15.55" customHeight="1" x14ac:dyDescent="0.65">
      <c r="B614" s="10">
        <v>592</v>
      </c>
      <c r="C614" s="11">
        <f t="shared" ca="1" si="52"/>
        <v>4.4586853178933339</v>
      </c>
      <c r="D614" s="11">
        <f t="shared" ca="1" si="50"/>
        <v>590.44726624764303</v>
      </c>
      <c r="E614" s="11">
        <f t="shared" ca="1" si="53"/>
        <v>3.3915910615841989E+47</v>
      </c>
      <c r="F614" s="11">
        <f t="shared" ca="1" si="51"/>
        <v>77.844992148016644</v>
      </c>
      <c r="G614" s="30"/>
      <c r="H614" s="12">
        <f t="shared" ca="1" si="49"/>
        <v>-1.944199897497505</v>
      </c>
    </row>
    <row r="615" spans="2:8" ht="15.55" customHeight="1" x14ac:dyDescent="0.65">
      <c r="B615" s="10">
        <v>593</v>
      </c>
      <c r="C615" s="11">
        <f t="shared" ca="1" si="52"/>
        <v>5.0774557384312242</v>
      </c>
      <c r="D615" s="11">
        <f t="shared" ca="1" si="50"/>
        <v>591.95777373175963</v>
      </c>
      <c r="E615" s="11">
        <f t="shared" ca="1" si="53"/>
        <v>4.0699092739010382E+47</v>
      </c>
      <c r="F615" s="11">
        <f t="shared" ca="1" si="51"/>
        <v>78.585927109005411</v>
      </c>
      <c r="G615" s="30"/>
      <c r="H615" s="12">
        <f t="shared" ca="1" si="49"/>
        <v>0.51050748411655689</v>
      </c>
    </row>
    <row r="616" spans="2:8" ht="15.55" customHeight="1" x14ac:dyDescent="0.65">
      <c r="B616" s="10">
        <v>594</v>
      </c>
      <c r="C616" s="11">
        <f t="shared" ca="1" si="52"/>
        <v>5.0443126915079279</v>
      </c>
      <c r="D616" s="11">
        <f t="shared" ca="1" si="50"/>
        <v>592.94012183252255</v>
      </c>
      <c r="E616" s="11">
        <f t="shared" ca="1" si="53"/>
        <v>4.8838911286812456E+47</v>
      </c>
      <c r="F616" s="11">
        <f t="shared" ca="1" si="51"/>
        <v>79.456666753178069</v>
      </c>
      <c r="G616" s="30"/>
      <c r="H616" s="12">
        <f t="shared" ca="1" si="49"/>
        <v>-1.7651899237051811E-2</v>
      </c>
    </row>
    <row r="617" spans="2:8" ht="15.55" customHeight="1" x14ac:dyDescent="0.65">
      <c r="B617" s="10">
        <v>595</v>
      </c>
      <c r="C617" s="11">
        <f t="shared" ca="1" si="52"/>
        <v>5.193796045697181</v>
      </c>
      <c r="D617" s="11">
        <f t="shared" ca="1" si="50"/>
        <v>594.09846772501339</v>
      </c>
      <c r="E617" s="11">
        <f t="shared" ca="1" si="53"/>
        <v>5.8606693544174944E+47</v>
      </c>
      <c r="F617" s="11">
        <f t="shared" ca="1" si="51"/>
        <v>80.612819054334238</v>
      </c>
      <c r="G617" s="30"/>
      <c r="H617" s="12">
        <f t="shared" ca="1" si="49"/>
        <v>0.15834589249083833</v>
      </c>
    </row>
    <row r="618" spans="2:8" ht="15.55" customHeight="1" x14ac:dyDescent="0.65">
      <c r="B618" s="10">
        <v>596</v>
      </c>
      <c r="C618" s="11">
        <f t="shared" ca="1" si="52"/>
        <v>7.5882230283749088</v>
      </c>
      <c r="D618" s="11">
        <f t="shared" ca="1" si="50"/>
        <v>597.53165391683058</v>
      </c>
      <c r="E618" s="11">
        <f t="shared" ca="1" si="53"/>
        <v>7.0328032253009928E+47</v>
      </c>
      <c r="F618" s="11">
        <f t="shared" ca="1" si="51"/>
        <v>84.291975649660174</v>
      </c>
      <c r="G618" s="30"/>
      <c r="H618" s="12">
        <f t="shared" ca="1" si="49"/>
        <v>2.4331861918171636</v>
      </c>
    </row>
    <row r="619" spans="2:8" ht="15.55" customHeight="1" x14ac:dyDescent="0.65">
      <c r="B619" s="10">
        <v>597</v>
      </c>
      <c r="C619" s="11">
        <f t="shared" ca="1" si="52"/>
        <v>7.8525498872172186</v>
      </c>
      <c r="D619" s="11">
        <f t="shared" ca="1" si="50"/>
        <v>599.31362538134783</v>
      </c>
      <c r="E619" s="11">
        <f t="shared" ca="1" si="53"/>
        <v>8.4393638703611904E+47</v>
      </c>
      <c r="F619" s="11">
        <f t="shared" ca="1" si="51"/>
        <v>88.579059859427474</v>
      </c>
      <c r="G619" s="30"/>
      <c r="H619" s="12">
        <f t="shared" ca="1" si="49"/>
        <v>0.78197146451729094</v>
      </c>
    </row>
    <row r="620" spans="2:8" ht="15.55" customHeight="1" x14ac:dyDescent="0.65">
      <c r="B620" s="10">
        <v>598</v>
      </c>
      <c r="C620" s="11">
        <f t="shared" ca="1" si="52"/>
        <v>5.0870123338242683</v>
      </c>
      <c r="D620" s="11">
        <f t="shared" ca="1" si="50"/>
        <v>598.11859780539828</v>
      </c>
      <c r="E620" s="11">
        <f t="shared" ca="1" si="53"/>
        <v>1.0127236644433429E+48</v>
      </c>
      <c r="F620" s="11">
        <f t="shared" ca="1" si="51"/>
        <v>90.399488315771933</v>
      </c>
      <c r="G620" s="30"/>
      <c r="H620" s="12">
        <f t="shared" ca="1" si="49"/>
        <v>-2.1950275759495073</v>
      </c>
    </row>
    <row r="621" spans="2:8" ht="15.55" customHeight="1" x14ac:dyDescent="0.65">
      <c r="B621" s="10">
        <v>599</v>
      </c>
      <c r="C621" s="11">
        <f t="shared" ca="1" si="52"/>
        <v>5.0194810769987406</v>
      </c>
      <c r="D621" s="11">
        <f t="shared" ca="1" si="50"/>
        <v>599.06846901533766</v>
      </c>
      <c r="E621" s="11">
        <f t="shared" ca="1" si="53"/>
        <v>1.2152683973320114E+48</v>
      </c>
      <c r="F621" s="11">
        <f t="shared" ca="1" si="51"/>
        <v>92.101954537826998</v>
      </c>
      <c r="G621" s="30"/>
      <c r="H621" s="12">
        <f t="shared" ca="1" si="49"/>
        <v>-5.0128790060674888E-2</v>
      </c>
    </row>
    <row r="622" spans="2:8" ht="15.55" customHeight="1" x14ac:dyDescent="0.65">
      <c r="B622" s="10">
        <v>600</v>
      </c>
      <c r="C622" s="11">
        <f t="shared" ca="1" si="52"/>
        <v>4.0211227050604643</v>
      </c>
      <c r="D622" s="11">
        <f t="shared" ca="1" si="50"/>
        <v>599.07400685879918</v>
      </c>
      <c r="E622" s="11">
        <f t="shared" ca="1" si="53"/>
        <v>1.4583220767984135E+48</v>
      </c>
      <c r="F622" s="11">
        <f t="shared" ca="1" si="51"/>
        <v>92.735717097980285</v>
      </c>
      <c r="G622" s="30"/>
      <c r="H622" s="12">
        <f t="shared" ca="1" si="49"/>
        <v>-0.99446215653852799</v>
      </c>
    </row>
  </sheetData>
  <mergeCells count="1">
    <mergeCell ref="H16:I16"/>
  </mergeCells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6CDB4-8CBD-42DA-92C2-EB734B51E7EA}">
  <dimension ref="A2:H624"/>
  <sheetViews>
    <sheetView workbookViewId="0">
      <selection activeCell="H18" sqref="H18:H19"/>
    </sheetView>
  </sheetViews>
  <sheetFormatPr defaultRowHeight="15.55" customHeight="1" x14ac:dyDescent="0.65"/>
  <cols>
    <col min="1" max="1" width="4.28515625" style="19" customWidth="1"/>
    <col min="2" max="5" width="9.140625" style="13"/>
    <col min="6" max="6" width="1.640625" style="27" customWidth="1"/>
    <col min="7" max="16384" width="9.140625" style="13"/>
  </cols>
  <sheetData>
    <row r="2" spans="1:6" ht="15.55" customHeight="1" x14ac:dyDescent="0.65">
      <c r="B2" s="24" t="s">
        <v>36</v>
      </c>
    </row>
    <row r="4" spans="1:6" ht="15.55" customHeight="1" x14ac:dyDescent="0.65">
      <c r="B4" s="13" t="s">
        <v>31</v>
      </c>
    </row>
    <row r="5" spans="1:6" ht="15.55" customHeight="1" x14ac:dyDescent="0.65">
      <c r="B5" s="13" t="s">
        <v>32</v>
      </c>
    </row>
    <row r="7" spans="1:6" ht="15.55" customHeight="1" x14ac:dyDescent="0.65">
      <c r="B7" s="13" t="s">
        <v>11</v>
      </c>
    </row>
    <row r="8" spans="1:6" ht="15.55" customHeight="1" x14ac:dyDescent="0.65">
      <c r="B8" s="13" t="s">
        <v>40</v>
      </c>
    </row>
    <row r="10" spans="1:6" ht="15.55" customHeight="1" x14ac:dyDescent="0.65">
      <c r="B10" s="13" t="s">
        <v>13</v>
      </c>
    </row>
    <row r="11" spans="1:6" ht="15.55" customHeight="1" x14ac:dyDescent="0.65">
      <c r="A11" s="19" t="s">
        <v>6</v>
      </c>
      <c r="B11" s="13" t="s">
        <v>25</v>
      </c>
    </row>
    <row r="12" spans="1:6" ht="15.55" customHeight="1" x14ac:dyDescent="0.65">
      <c r="A12" s="19" t="s">
        <v>7</v>
      </c>
      <c r="B12" s="13" t="s">
        <v>26</v>
      </c>
    </row>
    <row r="13" spans="1:6" ht="15.55" customHeight="1" x14ac:dyDescent="0.65">
      <c r="A13" s="19" t="s">
        <v>8</v>
      </c>
      <c r="B13" s="13" t="s">
        <v>27</v>
      </c>
    </row>
    <row r="15" spans="1:6" ht="15.55" customHeight="1" x14ac:dyDescent="0.65">
      <c r="C15" s="15" t="s">
        <v>28</v>
      </c>
      <c r="D15" s="15" t="s">
        <v>29</v>
      </c>
      <c r="E15" s="15" t="s">
        <v>30</v>
      </c>
      <c r="F15" s="26"/>
    </row>
    <row r="16" spans="1:6" ht="15.55" customHeight="1" x14ac:dyDescent="0.65">
      <c r="B16" s="14" t="s">
        <v>33</v>
      </c>
      <c r="C16" s="8">
        <v>0.5</v>
      </c>
      <c r="D16" s="8">
        <v>0.5</v>
      </c>
      <c r="E16" s="8">
        <v>0.5</v>
      </c>
      <c r="F16" s="16"/>
    </row>
    <row r="17" spans="1:8" ht="15.55" customHeight="1" x14ac:dyDescent="0.65">
      <c r="B17" s="14" t="s">
        <v>34</v>
      </c>
      <c r="C17" s="8"/>
      <c r="D17" s="8">
        <v>0.5</v>
      </c>
      <c r="E17" s="8">
        <v>0.5</v>
      </c>
      <c r="F17" s="32"/>
      <c r="G17" s="90" t="s">
        <v>210</v>
      </c>
      <c r="H17" s="91"/>
    </row>
    <row r="18" spans="1:8" ht="15.55" customHeight="1" x14ac:dyDescent="0.65">
      <c r="B18" s="14" t="s">
        <v>35</v>
      </c>
      <c r="C18" s="8"/>
      <c r="D18" s="8"/>
      <c r="E18" s="8">
        <v>0.5</v>
      </c>
      <c r="F18" s="33"/>
      <c r="G18" s="79" t="s">
        <v>208</v>
      </c>
      <c r="H18" s="7">
        <v>0</v>
      </c>
    </row>
    <row r="19" spans="1:8" ht="15.55" customHeight="1" x14ac:dyDescent="0.65">
      <c r="B19" s="14" t="s">
        <v>2</v>
      </c>
      <c r="C19" s="9">
        <v>10</v>
      </c>
      <c r="D19" s="9">
        <v>10</v>
      </c>
      <c r="E19" s="9">
        <v>10</v>
      </c>
      <c r="F19" s="34"/>
      <c r="G19" s="79" t="s">
        <v>211</v>
      </c>
      <c r="H19" s="7">
        <v>1</v>
      </c>
    </row>
    <row r="20" spans="1:8" ht="15.55" customHeight="1" x14ac:dyDescent="0.65">
      <c r="A20" s="13"/>
    </row>
    <row r="21" spans="1:8" ht="15.55" customHeight="1" x14ac:dyDescent="0.65">
      <c r="B21" s="5"/>
      <c r="C21" s="1"/>
      <c r="D21" s="1"/>
      <c r="E21" s="1"/>
      <c r="F21" s="2"/>
      <c r="G21" s="1"/>
    </row>
    <row r="22" spans="1:8" ht="15.55" customHeight="1" x14ac:dyDescent="0.65">
      <c r="B22" s="5"/>
      <c r="C22" s="20" t="s">
        <v>20</v>
      </c>
      <c r="D22" s="18" t="s">
        <v>21</v>
      </c>
      <c r="E22" s="18" t="s">
        <v>21</v>
      </c>
      <c r="F22" s="35"/>
      <c r="G22" s="31" t="s">
        <v>22</v>
      </c>
    </row>
    <row r="23" spans="1:8" ht="15.55" customHeight="1" x14ac:dyDescent="0.65">
      <c r="B23" s="6" t="s">
        <v>1</v>
      </c>
      <c r="C23" s="15" t="s">
        <v>3</v>
      </c>
      <c r="D23" s="15" t="s">
        <v>4</v>
      </c>
      <c r="E23" s="15" t="s">
        <v>5</v>
      </c>
      <c r="F23" s="29"/>
      <c r="G23" s="3" t="s">
        <v>16</v>
      </c>
      <c r="H23" s="23"/>
    </row>
    <row r="24" spans="1:8" ht="15.55" customHeight="1" x14ac:dyDescent="0.65">
      <c r="B24" s="10">
        <v>0</v>
      </c>
      <c r="C24" s="11">
        <v>0</v>
      </c>
      <c r="D24" s="11">
        <v>0</v>
      </c>
      <c r="E24" s="11">
        <v>0</v>
      </c>
      <c r="F24" s="30"/>
      <c r="G24" s="12">
        <f t="shared" ref="G24:G87" ca="1" si="0">NORMINV(RAND(),$H$18,$H$19)</f>
        <v>-0.5566165857650216</v>
      </c>
      <c r="H24" s="22"/>
    </row>
    <row r="25" spans="1:8" ht="15.55" customHeight="1" x14ac:dyDescent="0.65">
      <c r="B25" s="10">
        <v>1</v>
      </c>
      <c r="C25" s="11">
        <f ca="1">$C$16*G24+$C$19+G25</f>
        <v>10.813178205292958</v>
      </c>
      <c r="D25" s="11">
        <f ca="1">$D$16*G24+$D$19+G25</f>
        <v>10.813178205292958</v>
      </c>
      <c r="E25" s="11">
        <f ca="1">$E$16*G24+$E$19+G25</f>
        <v>10.813178205292958</v>
      </c>
      <c r="F25" s="30"/>
      <c r="G25" s="12">
        <f t="shared" ca="1" si="0"/>
        <v>1.0914864981754679</v>
      </c>
    </row>
    <row r="26" spans="1:8" ht="15.55" customHeight="1" x14ac:dyDescent="0.65">
      <c r="B26" s="10">
        <v>2</v>
      </c>
      <c r="C26" s="11">
        <f t="shared" ref="C26:C89" ca="1" si="1">$C$16*G25+$C$19+G26</f>
        <v>10.3725292345495</v>
      </c>
      <c r="D26" s="11">
        <f ca="1">$D$16*G25+$D$17*G24+$D$19+G26</f>
        <v>10.09422094166699</v>
      </c>
      <c r="E26" s="11">
        <f ca="1">$E$16*G25+$E$17*G24+$E$19+G26</f>
        <v>10.09422094166699</v>
      </c>
      <c r="F26" s="30"/>
      <c r="G26" s="12">
        <f t="shared" ca="1" si="0"/>
        <v>-0.17321401453823282</v>
      </c>
    </row>
    <row r="27" spans="1:8" ht="15.55" customHeight="1" x14ac:dyDescent="0.65">
      <c r="B27" s="10">
        <v>3</v>
      </c>
      <c r="C27" s="11">
        <f t="shared" ca="1" si="1"/>
        <v>9.4981600536535353</v>
      </c>
      <c r="D27" s="11">
        <f ca="1">$D$16*G26+$D$17*G25+$D$19+G27</f>
        <v>10.043903302741269</v>
      </c>
      <c r="E27" s="11">
        <f ca="1">$E$16*G26+$E$17*G25+$E$18*G24+$E$19+G27</f>
        <v>9.7655950098587585</v>
      </c>
      <c r="F27" s="30"/>
      <c r="G27" s="12">
        <f t="shared" ca="1" si="0"/>
        <v>-0.41523293907734832</v>
      </c>
    </row>
    <row r="28" spans="1:8" ht="15.55" customHeight="1" x14ac:dyDescent="0.65">
      <c r="B28" s="10">
        <v>4</v>
      </c>
      <c r="C28" s="11">
        <f t="shared" ca="1" si="1"/>
        <v>9.5353041384125845</v>
      </c>
      <c r="D28" s="11">
        <f t="shared" ref="D28:D91" ca="1" si="2">$D$16*G27+$D$17*G26+$D$19+G28</f>
        <v>9.4486971311434687</v>
      </c>
      <c r="E28" s="11">
        <f t="shared" ref="E28:E91" ca="1" si="3">$E$16*G27+$E$17*G26+$E$18*G25+$E$19+G28</f>
        <v>9.9944403802312021</v>
      </c>
      <c r="F28" s="30"/>
      <c r="G28" s="12">
        <f t="shared" ca="1" si="0"/>
        <v>-0.25707939204874136</v>
      </c>
    </row>
    <row r="29" spans="1:8" ht="15.55" customHeight="1" x14ac:dyDescent="0.65">
      <c r="B29" s="10">
        <v>5</v>
      </c>
      <c r="C29" s="11">
        <f t="shared" ca="1" si="1"/>
        <v>9.9243143562652332</v>
      </c>
      <c r="D29" s="11">
        <f t="shared" ca="1" si="2"/>
        <v>9.7166978867265588</v>
      </c>
      <c r="E29" s="11">
        <f t="shared" ca="1" si="3"/>
        <v>9.6300908794574429</v>
      </c>
      <c r="F29" s="30"/>
      <c r="G29" s="12">
        <f t="shared" ca="1" si="0"/>
        <v>5.2854052289603444E-2</v>
      </c>
    </row>
    <row r="30" spans="1:8" ht="15.55" customHeight="1" x14ac:dyDescent="0.65">
      <c r="B30" s="10">
        <v>6</v>
      </c>
      <c r="C30" s="11">
        <f t="shared" ca="1" si="1"/>
        <v>10.823459063067073</v>
      </c>
      <c r="D30" s="11">
        <f t="shared" ca="1" si="2"/>
        <v>10.694919367042703</v>
      </c>
      <c r="E30" s="11">
        <f t="shared" ca="1" si="3"/>
        <v>10.487302897504028</v>
      </c>
      <c r="F30" s="30"/>
      <c r="G30" s="12">
        <f t="shared" ca="1" si="0"/>
        <v>0.79703203692227098</v>
      </c>
    </row>
    <row r="31" spans="1:8" ht="15.55" customHeight="1" x14ac:dyDescent="0.65">
      <c r="B31" s="10">
        <v>7</v>
      </c>
      <c r="C31" s="11">
        <f t="shared" ca="1" si="1"/>
        <v>11.418433639684681</v>
      </c>
      <c r="D31" s="11">
        <f t="shared" ca="1" si="2"/>
        <v>11.444860665829482</v>
      </c>
      <c r="E31" s="11">
        <f t="shared" ca="1" si="3"/>
        <v>11.316320969805112</v>
      </c>
      <c r="F31" s="30"/>
      <c r="G31" s="12">
        <f t="shared" ca="1" si="0"/>
        <v>1.0199176212235455</v>
      </c>
    </row>
    <row r="32" spans="1:8" ht="15.55" customHeight="1" x14ac:dyDescent="0.65">
      <c r="B32" s="10">
        <v>8</v>
      </c>
      <c r="C32" s="11">
        <f t="shared" ca="1" si="1"/>
        <v>9.3291124721418601</v>
      </c>
      <c r="D32" s="11">
        <f t="shared" ca="1" si="2"/>
        <v>9.7276284906029957</v>
      </c>
      <c r="E32" s="11">
        <f t="shared" ca="1" si="3"/>
        <v>9.7540555167477976</v>
      </c>
      <c r="F32" s="30"/>
      <c r="G32" s="12">
        <f t="shared" ca="1" si="0"/>
        <v>-1.1808463384699119</v>
      </c>
    </row>
    <row r="33" spans="2:7" ht="15.55" customHeight="1" x14ac:dyDescent="0.65">
      <c r="B33" s="10">
        <v>9</v>
      </c>
      <c r="C33" s="11">
        <f t="shared" ca="1" si="1"/>
        <v>9.5584239091378596</v>
      </c>
      <c r="D33" s="11">
        <f t="shared" ca="1" si="2"/>
        <v>10.068382719749632</v>
      </c>
      <c r="E33" s="11">
        <f t="shared" ca="1" si="3"/>
        <v>10.466898738210768</v>
      </c>
      <c r="F33" s="30"/>
      <c r="G33" s="12">
        <f t="shared" ca="1" si="0"/>
        <v>0.14884707837281638</v>
      </c>
    </row>
    <row r="34" spans="2:7" ht="15.55" customHeight="1" x14ac:dyDescent="0.65">
      <c r="B34" s="10">
        <v>10</v>
      </c>
      <c r="C34" s="11">
        <f t="shared" ca="1" si="1"/>
        <v>10.851600004843576</v>
      </c>
      <c r="D34" s="11">
        <f t="shared" ca="1" si="2"/>
        <v>10.261176835608619</v>
      </c>
      <c r="E34" s="11">
        <f t="shared" ca="1" si="3"/>
        <v>10.771135646220392</v>
      </c>
      <c r="F34" s="30"/>
      <c r="G34" s="12">
        <f t="shared" ca="1" si="0"/>
        <v>0.77717646565716614</v>
      </c>
    </row>
    <row r="35" spans="2:7" ht="15.55" customHeight="1" x14ac:dyDescent="0.65">
      <c r="B35" s="10">
        <v>11</v>
      </c>
      <c r="C35" s="11">
        <f t="shared" ca="1" si="1"/>
        <v>9.4171660385542939</v>
      </c>
      <c r="D35" s="11">
        <f t="shared" ca="1" si="2"/>
        <v>9.4915895777407009</v>
      </c>
      <c r="E35" s="11">
        <f t="shared" ca="1" si="3"/>
        <v>8.9011664085057465</v>
      </c>
      <c r="F35" s="30"/>
      <c r="G35" s="12">
        <f t="shared" ca="1" si="0"/>
        <v>-0.97142219427428889</v>
      </c>
    </row>
    <row r="36" spans="2:7" ht="15.55" customHeight="1" x14ac:dyDescent="0.65">
      <c r="B36" s="10">
        <v>12</v>
      </c>
      <c r="C36" s="11">
        <f t="shared" ca="1" si="1"/>
        <v>8.4934090712387107</v>
      </c>
      <c r="D36" s="11">
        <f t="shared" ca="1" si="2"/>
        <v>8.8819973040672942</v>
      </c>
      <c r="E36" s="11">
        <f t="shared" ca="1" si="3"/>
        <v>8.9564208432537029</v>
      </c>
      <c r="F36" s="30"/>
      <c r="G36" s="12">
        <f t="shared" ca="1" si="0"/>
        <v>-1.0208798316241439</v>
      </c>
    </row>
    <row r="37" spans="2:7" ht="15.55" customHeight="1" x14ac:dyDescent="0.65">
      <c r="B37" s="10">
        <v>13</v>
      </c>
      <c r="C37" s="11">
        <f t="shared" ca="1" si="1"/>
        <v>8.6576206890446397</v>
      </c>
      <c r="D37" s="11">
        <f t="shared" ca="1" si="2"/>
        <v>8.1719095919074949</v>
      </c>
      <c r="E37" s="11">
        <f t="shared" ca="1" si="3"/>
        <v>8.5604978247360783</v>
      </c>
      <c r="F37" s="30"/>
      <c r="G37" s="12">
        <f t="shared" ca="1" si="0"/>
        <v>-0.83193939514328852</v>
      </c>
    </row>
    <row r="38" spans="2:7" ht="15.55" customHeight="1" x14ac:dyDescent="0.65">
      <c r="B38" s="10">
        <v>14</v>
      </c>
      <c r="C38" s="11">
        <f t="shared" ca="1" si="1"/>
        <v>9.9054590829527367</v>
      </c>
      <c r="D38" s="11">
        <f t="shared" ca="1" si="2"/>
        <v>9.3950191671406635</v>
      </c>
      <c r="E38" s="11">
        <f t="shared" ca="1" si="3"/>
        <v>8.9093080700035205</v>
      </c>
      <c r="F38" s="30"/>
      <c r="G38" s="12">
        <f t="shared" ca="1" si="0"/>
        <v>0.32142878052438001</v>
      </c>
    </row>
    <row r="39" spans="2:7" ht="15.55" customHeight="1" x14ac:dyDescent="0.65">
      <c r="B39" s="10">
        <v>15</v>
      </c>
      <c r="C39" s="11">
        <f t="shared" ca="1" si="1"/>
        <v>10.38463880294379</v>
      </c>
      <c r="D39" s="11">
        <f t="shared" ca="1" si="2"/>
        <v>9.9686691053721468</v>
      </c>
      <c r="E39" s="11">
        <f t="shared" ca="1" si="3"/>
        <v>9.4582291895600754</v>
      </c>
      <c r="F39" s="30"/>
      <c r="G39" s="12">
        <f t="shared" ca="1" si="0"/>
        <v>0.22392441268160063</v>
      </c>
    </row>
    <row r="40" spans="2:7" ht="15.55" customHeight="1" x14ac:dyDescent="0.65">
      <c r="B40" s="10">
        <v>16</v>
      </c>
      <c r="C40" s="11">
        <f t="shared" ca="1" si="1"/>
        <v>10.575466529234751</v>
      </c>
      <c r="D40" s="11">
        <f t="shared" ca="1" si="2"/>
        <v>10.73618091949694</v>
      </c>
      <c r="E40" s="11">
        <f t="shared" ca="1" si="3"/>
        <v>10.320211221925296</v>
      </c>
      <c r="F40" s="30"/>
      <c r="G40" s="12">
        <f t="shared" ca="1" si="0"/>
        <v>0.46350432289395072</v>
      </c>
    </row>
    <row r="41" spans="2:7" ht="15.55" customHeight="1" x14ac:dyDescent="0.65">
      <c r="B41" s="10">
        <v>17</v>
      </c>
      <c r="C41" s="11">
        <f t="shared" ca="1" si="1"/>
        <v>10.940786819019442</v>
      </c>
      <c r="D41" s="11">
        <f t="shared" ca="1" si="2"/>
        <v>11.052749025360242</v>
      </c>
      <c r="E41" s="11">
        <f t="shared" ca="1" si="3"/>
        <v>11.213463415622432</v>
      </c>
      <c r="F41" s="30"/>
      <c r="G41" s="12">
        <f t="shared" ca="1" si="0"/>
        <v>0.70903465757246731</v>
      </c>
    </row>
    <row r="42" spans="2:7" ht="15.55" customHeight="1" x14ac:dyDescent="0.65">
      <c r="B42" s="10">
        <v>18</v>
      </c>
      <c r="C42" s="11">
        <f t="shared" ca="1" si="1"/>
        <v>11.617895621377009</v>
      </c>
      <c r="D42" s="11">
        <f t="shared" ca="1" si="2"/>
        <v>11.849647782823984</v>
      </c>
      <c r="E42" s="11">
        <f t="shared" ca="1" si="3"/>
        <v>11.961609989164785</v>
      </c>
      <c r="F42" s="30"/>
      <c r="G42" s="12">
        <f t="shared" ca="1" si="0"/>
        <v>1.2633782925907766</v>
      </c>
    </row>
    <row r="43" spans="2:7" ht="15.55" customHeight="1" x14ac:dyDescent="0.65">
      <c r="B43" s="10">
        <v>19</v>
      </c>
      <c r="C43" s="11">
        <f t="shared" ca="1" si="1"/>
        <v>10.501846384445145</v>
      </c>
      <c r="D43" s="11">
        <f t="shared" ca="1" si="2"/>
        <v>10.856363713231378</v>
      </c>
      <c r="E43" s="11">
        <f t="shared" ca="1" si="3"/>
        <v>11.088115874678353</v>
      </c>
      <c r="F43" s="30"/>
      <c r="G43" s="12">
        <f t="shared" ca="1" si="0"/>
        <v>-0.12984276185024315</v>
      </c>
    </row>
    <row r="44" spans="2:7" ht="15.55" customHeight="1" x14ac:dyDescent="0.65">
      <c r="B44" s="10">
        <v>20</v>
      </c>
      <c r="C44" s="11">
        <f t="shared" ca="1" si="1"/>
        <v>10.591368453336475</v>
      </c>
      <c r="D44" s="11">
        <f t="shared" ca="1" si="2"/>
        <v>11.223057599631863</v>
      </c>
      <c r="E44" s="11">
        <f t="shared" ca="1" si="3"/>
        <v>11.577574928418096</v>
      </c>
      <c r="F44" s="30"/>
      <c r="G44" s="12">
        <f t="shared" ca="1" si="0"/>
        <v>0.65628983426159593</v>
      </c>
    </row>
    <row r="45" spans="2:7" ht="15.55" customHeight="1" x14ac:dyDescent="0.65">
      <c r="B45" s="10">
        <v>21</v>
      </c>
      <c r="C45" s="11">
        <f t="shared" ca="1" si="1"/>
        <v>11.057620544750698</v>
      </c>
      <c r="D45" s="11">
        <f t="shared" ca="1" si="2"/>
        <v>10.992699163825577</v>
      </c>
      <c r="E45" s="11">
        <f t="shared" ca="1" si="3"/>
        <v>11.624388310120963</v>
      </c>
      <c r="F45" s="30"/>
      <c r="G45" s="12">
        <f t="shared" ca="1" si="0"/>
        <v>0.72947562761989904</v>
      </c>
    </row>
    <row r="46" spans="2:7" ht="15.55" customHeight="1" x14ac:dyDescent="0.65">
      <c r="B46" s="10">
        <v>22</v>
      </c>
      <c r="C46" s="11">
        <f t="shared" ca="1" si="1"/>
        <v>11.427023401401394</v>
      </c>
      <c r="D46" s="11">
        <f t="shared" ca="1" si="2"/>
        <v>11.755168318532192</v>
      </c>
      <c r="E46" s="11">
        <f t="shared" ca="1" si="3"/>
        <v>11.690246937607071</v>
      </c>
      <c r="F46" s="30"/>
      <c r="G46" s="12">
        <f t="shared" ca="1" si="0"/>
        <v>1.0622855875914452</v>
      </c>
    </row>
    <row r="47" spans="2:7" ht="15.55" customHeight="1" x14ac:dyDescent="0.65">
      <c r="B47" s="10">
        <v>23</v>
      </c>
      <c r="C47" s="11">
        <f t="shared" ca="1" si="1"/>
        <v>10.981936448537843</v>
      </c>
      <c r="D47" s="11">
        <f t="shared" ca="1" si="2"/>
        <v>11.346674262347792</v>
      </c>
      <c r="E47" s="11">
        <f t="shared" ca="1" si="3"/>
        <v>11.67481917947859</v>
      </c>
      <c r="F47" s="30"/>
      <c r="G47" s="12">
        <f t="shared" ca="1" si="0"/>
        <v>0.45079365474211996</v>
      </c>
    </row>
    <row r="48" spans="2:7" ht="15.55" customHeight="1" x14ac:dyDescent="0.65">
      <c r="B48" s="10">
        <v>24</v>
      </c>
      <c r="C48" s="11">
        <f t="shared" ca="1" si="1"/>
        <v>11.190778034190359</v>
      </c>
      <c r="D48" s="11">
        <f t="shared" ca="1" si="2"/>
        <v>11.72192082798608</v>
      </c>
      <c r="E48" s="11">
        <f t="shared" ca="1" si="3"/>
        <v>12.086658641796031</v>
      </c>
      <c r="F48" s="30"/>
      <c r="G48" s="12">
        <f t="shared" ca="1" si="0"/>
        <v>0.96538120681929895</v>
      </c>
    </row>
    <row r="49" spans="2:7" ht="15.55" customHeight="1" x14ac:dyDescent="0.65">
      <c r="B49" s="10">
        <v>25</v>
      </c>
      <c r="C49" s="11">
        <f t="shared" ca="1" si="1"/>
        <v>10.435367203879471</v>
      </c>
      <c r="D49" s="11">
        <f t="shared" ca="1" si="2"/>
        <v>10.660764031250531</v>
      </c>
      <c r="E49" s="11">
        <f t="shared" ca="1" si="3"/>
        <v>11.191906825046253</v>
      </c>
      <c r="F49" s="30"/>
      <c r="G49" s="12">
        <f t="shared" ca="1" si="0"/>
        <v>-4.7323399530179097E-2</v>
      </c>
    </row>
    <row r="50" spans="2:7" ht="15.55" customHeight="1" x14ac:dyDescent="0.65">
      <c r="B50" s="10">
        <v>26</v>
      </c>
      <c r="C50" s="11">
        <f t="shared" ca="1" si="1"/>
        <v>10.611534316351261</v>
      </c>
      <c r="D50" s="11">
        <f t="shared" ca="1" si="2"/>
        <v>11.09422491976091</v>
      </c>
      <c r="E50" s="11">
        <f t="shared" ca="1" si="3"/>
        <v>11.31962174713197</v>
      </c>
      <c r="F50" s="30"/>
      <c r="G50" s="12">
        <f t="shared" ca="1" si="0"/>
        <v>0.63519601611635002</v>
      </c>
    </row>
    <row r="51" spans="2:7" ht="15.55" customHeight="1" x14ac:dyDescent="0.65">
      <c r="B51" s="10">
        <v>27</v>
      </c>
      <c r="C51" s="11">
        <f t="shared" ca="1" si="1"/>
        <v>9.0400671716458358</v>
      </c>
      <c r="D51" s="11">
        <f t="shared" ca="1" si="2"/>
        <v>9.0164054718807467</v>
      </c>
      <c r="E51" s="11">
        <f t="shared" ca="1" si="3"/>
        <v>9.4990960752903959</v>
      </c>
      <c r="F51" s="30"/>
      <c r="G51" s="12">
        <f t="shared" ca="1" si="0"/>
        <v>-1.2775308364123386</v>
      </c>
    </row>
    <row r="52" spans="2:7" ht="15.55" customHeight="1" x14ac:dyDescent="0.65">
      <c r="B52" s="10">
        <v>28</v>
      </c>
      <c r="C52" s="11">
        <f t="shared" ca="1" si="1"/>
        <v>8.5655816125285487</v>
      </c>
      <c r="D52" s="11">
        <f t="shared" ca="1" si="2"/>
        <v>8.8831796205867235</v>
      </c>
      <c r="E52" s="11">
        <f t="shared" ca="1" si="3"/>
        <v>8.8595179208216344</v>
      </c>
      <c r="F52" s="30"/>
      <c r="G52" s="12">
        <f t="shared" ca="1" si="0"/>
        <v>-0.79565296926528217</v>
      </c>
    </row>
    <row r="53" spans="2:7" ht="15.55" customHeight="1" x14ac:dyDescent="0.65">
      <c r="B53" s="10">
        <v>29</v>
      </c>
      <c r="C53" s="11">
        <f t="shared" ca="1" si="1"/>
        <v>9.1378629742430419</v>
      </c>
      <c r="D53" s="11">
        <f t="shared" ca="1" si="2"/>
        <v>8.4990975560368724</v>
      </c>
      <c r="E53" s="11">
        <f t="shared" ca="1" si="3"/>
        <v>8.8166955640950491</v>
      </c>
      <c r="F53" s="30"/>
      <c r="G53" s="12">
        <f t="shared" ca="1" si="0"/>
        <v>-0.46431054112431691</v>
      </c>
    </row>
    <row r="54" spans="2:7" ht="15.55" customHeight="1" x14ac:dyDescent="0.65">
      <c r="B54" s="10">
        <v>30</v>
      </c>
      <c r="C54" s="11">
        <f t="shared" ca="1" si="1"/>
        <v>9.9458317600998196</v>
      </c>
      <c r="D54" s="11">
        <f t="shared" ca="1" si="2"/>
        <v>9.5480052754671778</v>
      </c>
      <c r="E54" s="11">
        <f t="shared" ca="1" si="3"/>
        <v>8.9092398572610083</v>
      </c>
      <c r="F54" s="30"/>
      <c r="G54" s="12">
        <f t="shared" ca="1" si="0"/>
        <v>0.17798703066197802</v>
      </c>
    </row>
    <row r="55" spans="2:7" ht="15.55" customHeight="1" x14ac:dyDescent="0.65">
      <c r="B55" s="10">
        <v>31</v>
      </c>
      <c r="C55" s="11">
        <f t="shared" ca="1" si="1"/>
        <v>10.489979843075879</v>
      </c>
      <c r="D55" s="11">
        <f t="shared" ca="1" si="2"/>
        <v>10.257824572513721</v>
      </c>
      <c r="E55" s="11">
        <f t="shared" ca="1" si="3"/>
        <v>9.8599980878810793</v>
      </c>
      <c r="F55" s="30"/>
      <c r="G55" s="12">
        <f t="shared" ca="1" si="0"/>
        <v>0.4009863277448904</v>
      </c>
    </row>
    <row r="56" spans="2:7" ht="15.55" customHeight="1" x14ac:dyDescent="0.65">
      <c r="B56" s="10">
        <v>32</v>
      </c>
      <c r="C56" s="11">
        <f t="shared" ca="1" si="1"/>
        <v>6.8915405243874979</v>
      </c>
      <c r="D56" s="11">
        <f t="shared" ca="1" si="2"/>
        <v>6.9805340397184885</v>
      </c>
      <c r="E56" s="11">
        <f t="shared" ca="1" si="3"/>
        <v>6.7483787691563286</v>
      </c>
      <c r="F56" s="30"/>
      <c r="G56" s="12">
        <f t="shared" ca="1" si="0"/>
        <v>-3.3089526394849464</v>
      </c>
    </row>
    <row r="57" spans="2:7" ht="15.55" customHeight="1" x14ac:dyDescent="0.65">
      <c r="B57" s="10">
        <v>33</v>
      </c>
      <c r="C57" s="11">
        <f t="shared" ca="1" si="1"/>
        <v>6.9570392403700527</v>
      </c>
      <c r="D57" s="11">
        <f t="shared" ca="1" si="2"/>
        <v>7.1575324042424988</v>
      </c>
      <c r="E57" s="11">
        <f t="shared" ca="1" si="3"/>
        <v>7.2465259195734877</v>
      </c>
      <c r="F57" s="30"/>
      <c r="G57" s="12">
        <f t="shared" ca="1" si="0"/>
        <v>-1.3884844398874738</v>
      </c>
    </row>
    <row r="58" spans="2:7" ht="15.55" customHeight="1" x14ac:dyDescent="0.65">
      <c r="B58" s="10">
        <v>34</v>
      </c>
      <c r="C58" s="11">
        <f t="shared" ca="1" si="1"/>
        <v>9.5240491581803699</v>
      </c>
      <c r="D58" s="11">
        <f t="shared" ca="1" si="2"/>
        <v>7.8695728384378976</v>
      </c>
      <c r="E58" s="11">
        <f t="shared" ca="1" si="3"/>
        <v>8.0700660023103428</v>
      </c>
      <c r="F58" s="30"/>
      <c r="G58" s="12">
        <f t="shared" ca="1" si="0"/>
        <v>0.21829137812410745</v>
      </c>
    </row>
    <row r="59" spans="2:7" ht="15.55" customHeight="1" x14ac:dyDescent="0.65">
      <c r="B59" s="10">
        <v>35</v>
      </c>
      <c r="C59" s="11">
        <f t="shared" ca="1" si="1"/>
        <v>9.5640066207524725</v>
      </c>
      <c r="D59" s="11">
        <f t="shared" ca="1" si="2"/>
        <v>8.8697644008087355</v>
      </c>
      <c r="E59" s="11">
        <f t="shared" ca="1" si="3"/>
        <v>7.2152880810662623</v>
      </c>
      <c r="F59" s="30"/>
      <c r="G59" s="12">
        <f t="shared" ca="1" si="0"/>
        <v>-0.54513906830958048</v>
      </c>
    </row>
    <row r="60" spans="2:7" ht="15.55" customHeight="1" x14ac:dyDescent="0.65">
      <c r="B60" s="10">
        <v>36</v>
      </c>
      <c r="C60" s="11">
        <f t="shared" ca="1" si="1"/>
        <v>11.193854496263953</v>
      </c>
      <c r="D60" s="11">
        <f t="shared" ca="1" si="2"/>
        <v>11.303000185326006</v>
      </c>
      <c r="E60" s="11">
        <f t="shared" ca="1" si="3"/>
        <v>10.608757965382267</v>
      </c>
      <c r="F60" s="30"/>
      <c r="G60" s="12">
        <f t="shared" ca="1" si="0"/>
        <v>1.4664240304187421</v>
      </c>
    </row>
    <row r="61" spans="2:7" ht="15.55" customHeight="1" x14ac:dyDescent="0.65">
      <c r="B61" s="10">
        <v>37</v>
      </c>
      <c r="C61" s="11">
        <f t="shared" ca="1" si="1"/>
        <v>11.527591232617118</v>
      </c>
      <c r="D61" s="11">
        <f t="shared" ca="1" si="2"/>
        <v>11.255021698462327</v>
      </c>
      <c r="E61" s="11">
        <f t="shared" ca="1" si="3"/>
        <v>11.364167387524381</v>
      </c>
      <c r="F61" s="30"/>
      <c r="G61" s="12">
        <f t="shared" ca="1" si="0"/>
        <v>0.79437921740774664</v>
      </c>
    </row>
    <row r="62" spans="2:7" ht="15.55" customHeight="1" x14ac:dyDescent="0.65">
      <c r="B62" s="10">
        <v>38</v>
      </c>
      <c r="C62" s="11">
        <f t="shared" ca="1" si="1"/>
        <v>9.3921929867405947</v>
      </c>
      <c r="D62" s="11">
        <f t="shared" ca="1" si="2"/>
        <v>10.125405001949964</v>
      </c>
      <c r="E62" s="11">
        <f t="shared" ca="1" si="3"/>
        <v>9.8528354677951739</v>
      </c>
      <c r="F62" s="30"/>
      <c r="G62" s="12">
        <f t="shared" ca="1" si="0"/>
        <v>-1.0049966219632789</v>
      </c>
    </row>
    <row r="63" spans="2:7" ht="15.55" customHeight="1" x14ac:dyDescent="0.65">
      <c r="B63" s="10">
        <v>39</v>
      </c>
      <c r="C63" s="11">
        <f t="shared" ca="1" si="1"/>
        <v>10.28456759145306</v>
      </c>
      <c r="D63" s="11">
        <f t="shared" ca="1" si="2"/>
        <v>10.681757200156934</v>
      </c>
      <c r="E63" s="11">
        <f t="shared" ca="1" si="3"/>
        <v>11.414969215366304</v>
      </c>
      <c r="F63" s="30"/>
      <c r="G63" s="12">
        <f t="shared" ca="1" si="0"/>
        <v>0.78706590243469954</v>
      </c>
    </row>
    <row r="64" spans="2:7" ht="15.55" customHeight="1" x14ac:dyDescent="0.65">
      <c r="B64" s="10">
        <v>40</v>
      </c>
      <c r="C64" s="11">
        <f t="shared" ca="1" si="1"/>
        <v>11.088671141565001</v>
      </c>
      <c r="D64" s="11">
        <f t="shared" ca="1" si="2"/>
        <v>10.586172830583363</v>
      </c>
      <c r="E64" s="11">
        <f t="shared" ca="1" si="3"/>
        <v>10.983362439287236</v>
      </c>
      <c r="F64" s="30"/>
      <c r="G64" s="12">
        <f t="shared" ca="1" si="0"/>
        <v>0.69513819034765212</v>
      </c>
    </row>
    <row r="65" spans="2:7" ht="15.55" customHeight="1" x14ac:dyDescent="0.65">
      <c r="B65" s="10">
        <v>41</v>
      </c>
      <c r="C65" s="11">
        <f t="shared" ca="1" si="1"/>
        <v>10.165847473219142</v>
      </c>
      <c r="D65" s="11">
        <f t="shared" ca="1" si="2"/>
        <v>10.55938042443649</v>
      </c>
      <c r="E65" s="11">
        <f t="shared" ca="1" si="3"/>
        <v>10.056882113454853</v>
      </c>
      <c r="F65" s="30"/>
      <c r="G65" s="12">
        <f t="shared" ca="1" si="0"/>
        <v>-0.1817216219546838</v>
      </c>
    </row>
    <row r="66" spans="2:7" ht="15.55" customHeight="1" x14ac:dyDescent="0.65">
      <c r="B66" s="10">
        <v>42</v>
      </c>
      <c r="C66" s="11">
        <f t="shared" ca="1" si="1"/>
        <v>12.226187011664866</v>
      </c>
      <c r="D66" s="11">
        <f t="shared" ca="1" si="2"/>
        <v>12.57375610683869</v>
      </c>
      <c r="E66" s="11">
        <f t="shared" ca="1" si="3"/>
        <v>12.967289058056039</v>
      </c>
      <c r="F66" s="30"/>
      <c r="G66" s="12">
        <f t="shared" ca="1" si="0"/>
        <v>2.3170478226422064</v>
      </c>
    </row>
    <row r="67" spans="2:7" ht="15.55" customHeight="1" x14ac:dyDescent="0.65">
      <c r="B67" s="10">
        <v>43</v>
      </c>
      <c r="C67" s="11">
        <f t="shared" ca="1" si="1"/>
        <v>11.291027780655039</v>
      </c>
      <c r="D67" s="11">
        <f t="shared" ca="1" si="2"/>
        <v>11.200166969677698</v>
      </c>
      <c r="E67" s="11">
        <f t="shared" ca="1" si="3"/>
        <v>11.547736064851524</v>
      </c>
      <c r="F67" s="30"/>
      <c r="G67" s="12">
        <f t="shared" ca="1" si="0"/>
        <v>0.13250386933393601</v>
      </c>
    </row>
    <row r="68" spans="2:7" ht="15.55" customHeight="1" x14ac:dyDescent="0.65">
      <c r="B68" s="10">
        <v>44</v>
      </c>
      <c r="C68" s="11">
        <f t="shared" ca="1" si="1"/>
        <v>9.3016094121433586</v>
      </c>
      <c r="D68" s="11">
        <f t="shared" ca="1" si="2"/>
        <v>10.460133323464463</v>
      </c>
      <c r="E68" s="11">
        <f t="shared" ca="1" si="3"/>
        <v>10.369272512487122</v>
      </c>
      <c r="F68" s="30"/>
      <c r="G68" s="12">
        <f t="shared" ca="1" si="0"/>
        <v>-0.76464252252360854</v>
      </c>
    </row>
    <row r="69" spans="2:7" ht="15.55" customHeight="1" x14ac:dyDescent="0.65">
      <c r="B69" s="10">
        <v>45</v>
      </c>
      <c r="C69" s="11">
        <f t="shared" ca="1" si="1"/>
        <v>10.20819923745799</v>
      </c>
      <c r="D69" s="11">
        <f t="shared" ca="1" si="2"/>
        <v>10.274451172124957</v>
      </c>
      <c r="E69" s="11">
        <f t="shared" ca="1" si="3"/>
        <v>11.432975083446062</v>
      </c>
      <c r="F69" s="30"/>
      <c r="G69" s="12">
        <f t="shared" ca="1" si="0"/>
        <v>0.59052049871979406</v>
      </c>
    </row>
    <row r="70" spans="2:7" ht="15.55" customHeight="1" x14ac:dyDescent="0.65">
      <c r="B70" s="10">
        <v>46</v>
      </c>
      <c r="C70" s="11">
        <f t="shared" ca="1" si="1"/>
        <v>10.537230950502369</v>
      </c>
      <c r="D70" s="11">
        <f t="shared" ca="1" si="2"/>
        <v>10.154909689240565</v>
      </c>
      <c r="E70" s="11">
        <f t="shared" ca="1" si="3"/>
        <v>10.22116162390753</v>
      </c>
      <c r="F70" s="30"/>
      <c r="G70" s="12">
        <f t="shared" ca="1" si="0"/>
        <v>0.24197070114247143</v>
      </c>
    </row>
    <row r="71" spans="2:7" ht="15.55" customHeight="1" x14ac:dyDescent="0.65">
      <c r="B71" s="10">
        <v>47</v>
      </c>
      <c r="C71" s="11">
        <f t="shared" ca="1" si="1"/>
        <v>10.647015815073578</v>
      </c>
      <c r="D71" s="11">
        <f t="shared" ca="1" si="2"/>
        <v>10.942276064433475</v>
      </c>
      <c r="E71" s="11">
        <f t="shared" ca="1" si="3"/>
        <v>10.559954803171671</v>
      </c>
      <c r="F71" s="30"/>
      <c r="G71" s="12">
        <f t="shared" ca="1" si="0"/>
        <v>0.52603046450234237</v>
      </c>
    </row>
    <row r="72" spans="2:7" ht="15.55" customHeight="1" x14ac:dyDescent="0.65">
      <c r="B72" s="10">
        <v>48</v>
      </c>
      <c r="C72" s="11">
        <f t="shared" ca="1" si="1"/>
        <v>8.899330242691466</v>
      </c>
      <c r="D72" s="11">
        <f t="shared" ca="1" si="2"/>
        <v>9.020315593262703</v>
      </c>
      <c r="E72" s="11">
        <f t="shared" ca="1" si="3"/>
        <v>9.3155758426226001</v>
      </c>
      <c r="F72" s="30"/>
      <c r="G72" s="12">
        <f t="shared" ca="1" si="0"/>
        <v>-1.363684989559705</v>
      </c>
    </row>
    <row r="73" spans="2:7" ht="15.55" customHeight="1" x14ac:dyDescent="0.65">
      <c r="B73" s="10">
        <v>49</v>
      </c>
      <c r="C73" s="11">
        <f t="shared" ca="1" si="1"/>
        <v>9.4359042960955239</v>
      </c>
      <c r="D73" s="11">
        <f t="shared" ca="1" si="2"/>
        <v>9.6989195283466945</v>
      </c>
      <c r="E73" s="11">
        <f t="shared" ca="1" si="3"/>
        <v>9.8199048789179315</v>
      </c>
      <c r="F73" s="30"/>
      <c r="G73" s="12">
        <f t="shared" ca="1" si="0"/>
        <v>0.11774679087537598</v>
      </c>
    </row>
    <row r="74" spans="2:7" ht="15.55" customHeight="1" x14ac:dyDescent="0.65">
      <c r="B74" s="10">
        <v>50</v>
      </c>
      <c r="C74" s="11">
        <f t="shared" ca="1" si="1"/>
        <v>12.125171555687658</v>
      </c>
      <c r="D74" s="11">
        <f t="shared" ca="1" si="2"/>
        <v>11.443329060907805</v>
      </c>
      <c r="E74" s="11">
        <f t="shared" ca="1" si="3"/>
        <v>11.706344293158976</v>
      </c>
      <c r="F74" s="30"/>
      <c r="G74" s="12">
        <f t="shared" ca="1" si="0"/>
        <v>2.066298160249969</v>
      </c>
    </row>
    <row r="75" spans="2:7" ht="15.55" customHeight="1" x14ac:dyDescent="0.65">
      <c r="B75" s="10">
        <v>51</v>
      </c>
      <c r="C75" s="11">
        <f t="shared" ca="1" si="1"/>
        <v>11.343297070955074</v>
      </c>
      <c r="D75" s="11">
        <f t="shared" ca="1" si="2"/>
        <v>11.402170466392763</v>
      </c>
      <c r="E75" s="11">
        <f t="shared" ca="1" si="3"/>
        <v>10.72032797161291</v>
      </c>
      <c r="F75" s="30"/>
      <c r="G75" s="12">
        <f t="shared" ca="1" si="0"/>
        <v>0.31014799083008981</v>
      </c>
    </row>
    <row r="76" spans="2:7" ht="15.55" customHeight="1" x14ac:dyDescent="0.65">
      <c r="B76" s="10">
        <v>52</v>
      </c>
      <c r="C76" s="11">
        <f t="shared" ca="1" si="1"/>
        <v>11.590995690993907</v>
      </c>
      <c r="D76" s="11">
        <f t="shared" ca="1" si="2"/>
        <v>12.624144771118893</v>
      </c>
      <c r="E76" s="11">
        <f t="shared" ca="1" si="3"/>
        <v>12.683018166556579</v>
      </c>
      <c r="F76" s="30"/>
      <c r="G76" s="12">
        <f t="shared" ca="1" si="0"/>
        <v>1.4359216955788627</v>
      </c>
    </row>
    <row r="77" spans="2:7" ht="15.55" customHeight="1" x14ac:dyDescent="0.65">
      <c r="B77" s="10">
        <v>53</v>
      </c>
      <c r="C77" s="11">
        <f t="shared" ca="1" si="1"/>
        <v>9.1023588352015974</v>
      </c>
      <c r="D77" s="11">
        <f t="shared" ca="1" si="2"/>
        <v>9.2574328306166418</v>
      </c>
      <c r="E77" s="11">
        <f t="shared" ca="1" si="3"/>
        <v>10.290581910741627</v>
      </c>
      <c r="F77" s="30"/>
      <c r="G77" s="12">
        <f t="shared" ca="1" si="0"/>
        <v>-1.6156020125878341</v>
      </c>
    </row>
    <row r="78" spans="2:7" ht="15.55" customHeight="1" x14ac:dyDescent="0.65">
      <c r="B78" s="10">
        <v>54</v>
      </c>
      <c r="C78" s="11">
        <f t="shared" ca="1" si="1"/>
        <v>9.5917091191129469</v>
      </c>
      <c r="D78" s="11">
        <f t="shared" ca="1" si="2"/>
        <v>10.309669966902378</v>
      </c>
      <c r="E78" s="11">
        <f t="shared" ca="1" si="3"/>
        <v>10.464743962317424</v>
      </c>
      <c r="F78" s="30"/>
      <c r="G78" s="12">
        <f t="shared" ca="1" si="0"/>
        <v>0.39951012540686537</v>
      </c>
    </row>
    <row r="79" spans="2:7" ht="15.55" customHeight="1" x14ac:dyDescent="0.65">
      <c r="B79" s="10">
        <v>55</v>
      </c>
      <c r="C79" s="11">
        <f t="shared" ca="1" si="1"/>
        <v>9.6544239529685481</v>
      </c>
      <c r="D79" s="11">
        <f t="shared" ca="1" si="2"/>
        <v>8.8466229466746302</v>
      </c>
      <c r="E79" s="11">
        <f t="shared" ca="1" si="3"/>
        <v>9.5645837944640615</v>
      </c>
      <c r="F79" s="30"/>
      <c r="G79" s="12">
        <f t="shared" ca="1" si="0"/>
        <v>-0.54533110973488497</v>
      </c>
    </row>
    <row r="80" spans="2:7" ht="15.55" customHeight="1" x14ac:dyDescent="0.65">
      <c r="B80" s="10">
        <v>56</v>
      </c>
      <c r="C80" s="11">
        <f t="shared" ca="1" si="1"/>
        <v>8.7353225747883911</v>
      </c>
      <c r="D80" s="11">
        <f t="shared" ca="1" si="2"/>
        <v>8.9350776374918244</v>
      </c>
      <c r="E80" s="11">
        <f t="shared" ca="1" si="3"/>
        <v>8.1272766311979066</v>
      </c>
      <c r="F80" s="30"/>
      <c r="G80" s="12">
        <f t="shared" ca="1" si="0"/>
        <v>-0.99201187034416638</v>
      </c>
    </row>
    <row r="81" spans="2:7" ht="15.55" customHeight="1" x14ac:dyDescent="0.65">
      <c r="B81" s="10">
        <v>57</v>
      </c>
      <c r="C81" s="11">
        <f t="shared" ca="1" si="1"/>
        <v>10.314975229153582</v>
      </c>
      <c r="D81" s="11">
        <f t="shared" ca="1" si="2"/>
        <v>10.042309674286139</v>
      </c>
      <c r="E81" s="11">
        <f t="shared" ca="1" si="3"/>
        <v>10.242064736989573</v>
      </c>
      <c r="F81" s="30"/>
      <c r="G81" s="12">
        <f t="shared" ca="1" si="0"/>
        <v>0.81098116432566658</v>
      </c>
    </row>
    <row r="82" spans="2:7" ht="15.55" customHeight="1" x14ac:dyDescent="0.65">
      <c r="B82" s="10">
        <v>58</v>
      </c>
      <c r="C82" s="11">
        <f t="shared" ca="1" si="1"/>
        <v>12.045986287259568</v>
      </c>
      <c r="D82" s="11">
        <f t="shared" ca="1" si="2"/>
        <v>11.549980352087484</v>
      </c>
      <c r="E82" s="11">
        <f t="shared" ca="1" si="3"/>
        <v>11.277314797220042</v>
      </c>
      <c r="F82" s="30"/>
      <c r="G82" s="12">
        <f t="shared" ca="1" si="0"/>
        <v>1.6404957050967337</v>
      </c>
    </row>
    <row r="83" spans="2:7" ht="15.55" customHeight="1" x14ac:dyDescent="0.65">
      <c r="B83" s="10">
        <v>59</v>
      </c>
      <c r="C83" s="11">
        <f t="shared" ca="1" si="1"/>
        <v>11.064073120017872</v>
      </c>
      <c r="D83" s="11">
        <f t="shared" ca="1" si="2"/>
        <v>11.469563702180706</v>
      </c>
      <c r="E83" s="11">
        <f t="shared" ca="1" si="3"/>
        <v>10.973557767008623</v>
      </c>
      <c r="F83" s="30"/>
      <c r="G83" s="12">
        <f t="shared" ca="1" si="0"/>
        <v>0.24382526746950597</v>
      </c>
    </row>
    <row r="84" spans="2:7" ht="15.55" customHeight="1" x14ac:dyDescent="0.65">
      <c r="B84" s="10">
        <v>60</v>
      </c>
      <c r="C84" s="11">
        <f t="shared" ca="1" si="1"/>
        <v>9.7026115025311412</v>
      </c>
      <c r="D84" s="11">
        <f t="shared" ca="1" si="2"/>
        <v>10.522859355079508</v>
      </c>
      <c r="E84" s="11">
        <f t="shared" ca="1" si="3"/>
        <v>10.928349937242341</v>
      </c>
      <c r="F84" s="30"/>
      <c r="G84" s="12">
        <f t="shared" ca="1" si="0"/>
        <v>-0.41930113120361195</v>
      </c>
    </row>
    <row r="85" spans="2:7" ht="15.55" customHeight="1" x14ac:dyDescent="0.65">
      <c r="B85" s="10">
        <v>61</v>
      </c>
      <c r="C85" s="11">
        <f t="shared" ca="1" si="1"/>
        <v>9.2372216148262503</v>
      </c>
      <c r="D85" s="11">
        <f t="shared" ca="1" si="2"/>
        <v>9.3591342485610021</v>
      </c>
      <c r="E85" s="11">
        <f t="shared" ca="1" si="3"/>
        <v>10.17938210110937</v>
      </c>
      <c r="F85" s="30"/>
      <c r="G85" s="12">
        <f t="shared" ca="1" si="0"/>
        <v>-0.5531278195719449</v>
      </c>
    </row>
    <row r="86" spans="2:7" ht="15.55" customHeight="1" x14ac:dyDescent="0.65">
      <c r="B86" s="10">
        <v>62</v>
      </c>
      <c r="C86" s="11">
        <f t="shared" ca="1" si="1"/>
        <v>9.2395462181907035</v>
      </c>
      <c r="D86" s="11">
        <f t="shared" ca="1" si="2"/>
        <v>9.0298956525888965</v>
      </c>
      <c r="E86" s="11">
        <f t="shared" ca="1" si="3"/>
        <v>9.1518082863236501</v>
      </c>
      <c r="F86" s="30"/>
      <c r="G86" s="12">
        <f t="shared" ca="1" si="0"/>
        <v>-0.4838898720233244</v>
      </c>
    </row>
    <row r="87" spans="2:7" ht="15.55" customHeight="1" x14ac:dyDescent="0.65">
      <c r="B87" s="10">
        <v>63</v>
      </c>
      <c r="C87" s="11">
        <f t="shared" ca="1" si="1"/>
        <v>11.380568309055665</v>
      </c>
      <c r="D87" s="11">
        <f t="shared" ca="1" si="2"/>
        <v>11.104004399269693</v>
      </c>
      <c r="E87" s="11">
        <f t="shared" ca="1" si="3"/>
        <v>10.894353833667887</v>
      </c>
      <c r="F87" s="30"/>
      <c r="G87" s="12">
        <f t="shared" ca="1" si="0"/>
        <v>1.6225132450673281</v>
      </c>
    </row>
    <row r="88" spans="2:7" ht="15.55" customHeight="1" x14ac:dyDescent="0.65">
      <c r="B88" s="10">
        <v>64</v>
      </c>
      <c r="C88" s="11">
        <f t="shared" ca="1" si="1"/>
        <v>11.104231134689295</v>
      </c>
      <c r="D88" s="11">
        <f t="shared" ca="1" si="2"/>
        <v>10.862286198677634</v>
      </c>
      <c r="E88" s="11">
        <f t="shared" ca="1" si="3"/>
        <v>10.58572228889166</v>
      </c>
      <c r="F88" s="30"/>
      <c r="G88" s="12">
        <f t="shared" ref="G88:G151" ca="1" si="4">NORMINV(RAND(),$H$18,$H$19)</f>
        <v>0.29297451215563086</v>
      </c>
    </row>
    <row r="89" spans="2:7" ht="15.55" customHeight="1" x14ac:dyDescent="0.65">
      <c r="B89" s="10">
        <v>65</v>
      </c>
      <c r="C89" s="11">
        <f t="shared" ca="1" si="1"/>
        <v>10.052191788180298</v>
      </c>
      <c r="D89" s="11">
        <f t="shared" ca="1" si="2"/>
        <v>10.863448410713962</v>
      </c>
      <c r="E89" s="11">
        <f t="shared" ca="1" si="3"/>
        <v>10.621503474702301</v>
      </c>
      <c r="F89" s="30"/>
      <c r="G89" s="12">
        <f t="shared" ca="1" si="4"/>
        <v>-9.4295467897516624E-2</v>
      </c>
    </row>
    <row r="90" spans="2:7" ht="15.55" customHeight="1" x14ac:dyDescent="0.65">
      <c r="B90" s="10">
        <v>66</v>
      </c>
      <c r="C90" s="11">
        <f t="shared" ref="C90:C153" ca="1" si="5">$C$16*G89+$C$19+G90</f>
        <v>10.416718680765886</v>
      </c>
      <c r="D90" s="11">
        <f t="shared" ca="1" si="2"/>
        <v>10.563205936843701</v>
      </c>
      <c r="E90" s="11">
        <f t="shared" ca="1" si="3"/>
        <v>11.374462559377365</v>
      </c>
      <c r="F90" s="30"/>
      <c r="G90" s="12">
        <f t="shared" ca="1" si="4"/>
        <v>0.46386641471464496</v>
      </c>
    </row>
    <row r="91" spans="2:7" ht="15.55" customHeight="1" x14ac:dyDescent="0.65">
      <c r="B91" s="10">
        <v>67</v>
      </c>
      <c r="C91" s="11">
        <f t="shared" ca="1" si="5"/>
        <v>9.6526273487728744</v>
      </c>
      <c r="D91" s="11">
        <f t="shared" ca="1" si="2"/>
        <v>9.6054796148241159</v>
      </c>
      <c r="E91" s="11">
        <f t="shared" ca="1" si="3"/>
        <v>9.7519668709019314</v>
      </c>
      <c r="F91" s="30"/>
      <c r="G91" s="12">
        <f t="shared" ca="1" si="4"/>
        <v>-0.57930585858444805</v>
      </c>
    </row>
    <row r="92" spans="2:7" ht="15.55" customHeight="1" x14ac:dyDescent="0.65">
      <c r="B92" s="10">
        <v>68</v>
      </c>
      <c r="C92" s="11">
        <f t="shared" ca="1" si="5"/>
        <v>10.659806201511822</v>
      </c>
      <c r="D92" s="11">
        <f t="shared" ref="D92:D155" ca="1" si="6">$D$16*G91+$D$17*G90+$D$19+G92</f>
        <v>10.891739408869144</v>
      </c>
      <c r="E92" s="11">
        <f t="shared" ref="E92:E155" ca="1" si="7">$E$16*G91+$E$17*G90+$E$18*G89+$E$19+G92</f>
        <v>10.844591674920386</v>
      </c>
      <c r="F92" s="30"/>
      <c r="G92" s="12">
        <f t="shared" ca="1" si="4"/>
        <v>0.9494591308040462</v>
      </c>
    </row>
    <row r="93" spans="2:7" ht="15.55" customHeight="1" x14ac:dyDescent="0.65">
      <c r="B93" s="10">
        <v>69</v>
      </c>
      <c r="C93" s="11">
        <f t="shared" ca="1" si="5"/>
        <v>9.6584293550838662</v>
      </c>
      <c r="D93" s="11">
        <f t="shared" ca="1" si="6"/>
        <v>9.3687764257916406</v>
      </c>
      <c r="E93" s="11">
        <f t="shared" ca="1" si="7"/>
        <v>9.6007096331489645</v>
      </c>
      <c r="F93" s="30"/>
      <c r="G93" s="12">
        <f t="shared" ca="1" si="4"/>
        <v>-0.81630021031815758</v>
      </c>
    </row>
    <row r="94" spans="2:7" ht="15.55" customHeight="1" x14ac:dyDescent="0.65">
      <c r="B94" s="10">
        <v>70</v>
      </c>
      <c r="C94" s="11">
        <f t="shared" ca="1" si="5"/>
        <v>9.0043026130255122</v>
      </c>
      <c r="D94" s="11">
        <f t="shared" ca="1" si="6"/>
        <v>9.479032178427536</v>
      </c>
      <c r="E94" s="11">
        <f t="shared" ca="1" si="7"/>
        <v>9.1893792491353121</v>
      </c>
      <c r="F94" s="30"/>
      <c r="G94" s="12">
        <f t="shared" ca="1" si="4"/>
        <v>-0.58754728181540883</v>
      </c>
    </row>
    <row r="95" spans="2:7" ht="15.55" customHeight="1" x14ac:dyDescent="0.65">
      <c r="B95" s="10">
        <v>71</v>
      </c>
      <c r="C95" s="11">
        <f t="shared" ca="1" si="5"/>
        <v>11.333071434179853</v>
      </c>
      <c r="D95" s="11">
        <f t="shared" ca="1" si="6"/>
        <v>10.924921329020775</v>
      </c>
      <c r="E95" s="11">
        <f t="shared" ca="1" si="7"/>
        <v>11.399650894422797</v>
      </c>
      <c r="F95" s="30"/>
      <c r="G95" s="12">
        <f t="shared" ca="1" si="4"/>
        <v>1.6268450750875574</v>
      </c>
    </row>
    <row r="96" spans="2:7" ht="15.55" customHeight="1" x14ac:dyDescent="0.65">
      <c r="B96" s="10">
        <v>72</v>
      </c>
      <c r="C96" s="11">
        <f t="shared" ca="1" si="5"/>
        <v>10.431358797679911</v>
      </c>
      <c r="D96" s="11">
        <f t="shared" ca="1" si="6"/>
        <v>10.137585156772206</v>
      </c>
      <c r="E96" s="11">
        <f t="shared" ca="1" si="7"/>
        <v>9.7294350516131267</v>
      </c>
      <c r="F96" s="30"/>
      <c r="G96" s="12">
        <f t="shared" ca="1" si="4"/>
        <v>-0.38206373986386927</v>
      </c>
    </row>
    <row r="97" spans="2:7" ht="15.55" customHeight="1" x14ac:dyDescent="0.65">
      <c r="B97" s="10">
        <v>73</v>
      </c>
      <c r="C97" s="11">
        <f t="shared" ca="1" si="5"/>
        <v>7.9351494092972299</v>
      </c>
      <c r="D97" s="11">
        <f t="shared" ca="1" si="6"/>
        <v>8.7485719468410093</v>
      </c>
      <c r="E97" s="11">
        <f t="shared" ca="1" si="7"/>
        <v>8.4547983059333038</v>
      </c>
      <c r="F97" s="30"/>
      <c r="G97" s="12">
        <f t="shared" ca="1" si="4"/>
        <v>-1.8738187207708348</v>
      </c>
    </row>
    <row r="98" spans="2:7" ht="15.55" customHeight="1" x14ac:dyDescent="0.65">
      <c r="B98" s="10">
        <v>74</v>
      </c>
      <c r="C98" s="11">
        <f t="shared" ca="1" si="5"/>
        <v>8.4345299873598201</v>
      </c>
      <c r="D98" s="11">
        <f t="shared" ca="1" si="6"/>
        <v>8.243498117427885</v>
      </c>
      <c r="E98" s="11">
        <f t="shared" ca="1" si="7"/>
        <v>9.0569206549716643</v>
      </c>
      <c r="F98" s="30"/>
      <c r="G98" s="12">
        <f t="shared" ca="1" si="4"/>
        <v>-0.62856065225476321</v>
      </c>
    </row>
    <row r="99" spans="2:7" ht="15.55" customHeight="1" x14ac:dyDescent="0.65">
      <c r="B99" s="10">
        <v>75</v>
      </c>
      <c r="C99" s="11">
        <f t="shared" ca="1" si="5"/>
        <v>7.9699228655339489</v>
      </c>
      <c r="D99" s="11">
        <f t="shared" ca="1" si="6"/>
        <v>7.0330135051485314</v>
      </c>
      <c r="E99" s="11">
        <f t="shared" ca="1" si="7"/>
        <v>6.8419816352165963</v>
      </c>
      <c r="F99" s="30"/>
      <c r="G99" s="12">
        <f t="shared" ca="1" si="4"/>
        <v>-1.7157968083386699</v>
      </c>
    </row>
    <row r="100" spans="2:7" ht="15.55" customHeight="1" x14ac:dyDescent="0.65">
      <c r="B100" s="10">
        <v>76</v>
      </c>
      <c r="C100" s="11">
        <f t="shared" ca="1" si="5"/>
        <v>10.164051542148322</v>
      </c>
      <c r="D100" s="11">
        <f t="shared" ca="1" si="6"/>
        <v>9.8497712160209403</v>
      </c>
      <c r="E100" s="11">
        <f t="shared" ca="1" si="7"/>
        <v>8.9128618556355228</v>
      </c>
      <c r="F100" s="30"/>
      <c r="G100" s="12">
        <f t="shared" ca="1" si="4"/>
        <v>1.0219499463176567</v>
      </c>
    </row>
    <row r="101" spans="2:7" ht="15.55" customHeight="1" x14ac:dyDescent="0.65">
      <c r="B101" s="10">
        <v>77</v>
      </c>
      <c r="C101" s="11">
        <f t="shared" ca="1" si="5"/>
        <v>10.842744251970082</v>
      </c>
      <c r="D101" s="11">
        <f t="shared" ca="1" si="6"/>
        <v>9.9848458478007469</v>
      </c>
      <c r="E101" s="11">
        <f t="shared" ca="1" si="7"/>
        <v>9.6705655216733639</v>
      </c>
      <c r="F101" s="30"/>
      <c r="G101" s="12">
        <f t="shared" ca="1" si="4"/>
        <v>0.33176927881125318</v>
      </c>
    </row>
    <row r="102" spans="2:7" ht="15.55" customHeight="1" x14ac:dyDescent="0.65">
      <c r="B102" s="10">
        <v>78</v>
      </c>
      <c r="C102" s="11">
        <f t="shared" ca="1" si="5"/>
        <v>11.15064594772301</v>
      </c>
      <c r="D102" s="11">
        <f t="shared" ca="1" si="6"/>
        <v>11.661620920881838</v>
      </c>
      <c r="E102" s="11">
        <f t="shared" ca="1" si="7"/>
        <v>10.803722516712503</v>
      </c>
      <c r="F102" s="30"/>
      <c r="G102" s="12">
        <f t="shared" ca="1" si="4"/>
        <v>0.98476130831738307</v>
      </c>
    </row>
    <row r="103" spans="2:7" ht="15.55" customHeight="1" x14ac:dyDescent="0.65">
      <c r="B103" s="10">
        <v>79</v>
      </c>
      <c r="C103" s="11">
        <f t="shared" ca="1" si="5"/>
        <v>10.430768398836477</v>
      </c>
      <c r="D103" s="11">
        <f t="shared" ca="1" si="6"/>
        <v>10.596653038242103</v>
      </c>
      <c r="E103" s="11">
        <f t="shared" ca="1" si="7"/>
        <v>11.107628011400932</v>
      </c>
      <c r="F103" s="30"/>
      <c r="G103" s="12">
        <f t="shared" ca="1" si="4"/>
        <v>-6.1612255322214857E-2</v>
      </c>
    </row>
    <row r="104" spans="2:7" ht="15.55" customHeight="1" x14ac:dyDescent="0.65">
      <c r="B104" s="10">
        <v>80</v>
      </c>
      <c r="C104" s="11">
        <f t="shared" ca="1" si="5"/>
        <v>9.4537610643822632</v>
      </c>
      <c r="D104" s="11">
        <f t="shared" ca="1" si="6"/>
        <v>9.9461417185409537</v>
      </c>
      <c r="E104" s="11">
        <f t="shared" ca="1" si="7"/>
        <v>10.112026357946581</v>
      </c>
      <c r="F104" s="30"/>
      <c r="G104" s="12">
        <f t="shared" ca="1" si="4"/>
        <v>-0.51543280795663071</v>
      </c>
    </row>
    <row r="105" spans="2:7" ht="15.55" customHeight="1" x14ac:dyDescent="0.65">
      <c r="B105" s="10">
        <v>81</v>
      </c>
      <c r="C105" s="11">
        <f t="shared" ca="1" si="5"/>
        <v>10.298897763159474</v>
      </c>
      <c r="D105" s="11">
        <f t="shared" ca="1" si="6"/>
        <v>10.268091635498367</v>
      </c>
      <c r="E105" s="11">
        <f t="shared" ca="1" si="7"/>
        <v>10.760472289657057</v>
      </c>
      <c r="F105" s="30"/>
      <c r="G105" s="12">
        <f t="shared" ca="1" si="4"/>
        <v>0.55661416713778911</v>
      </c>
    </row>
    <row r="106" spans="2:7" ht="15.55" customHeight="1" x14ac:dyDescent="0.65">
      <c r="B106" s="10">
        <v>82</v>
      </c>
      <c r="C106" s="11">
        <f t="shared" ca="1" si="5"/>
        <v>9.4812439888179814</v>
      </c>
      <c r="D106" s="11">
        <f t="shared" ca="1" si="6"/>
        <v>9.2235275848396672</v>
      </c>
      <c r="E106" s="11">
        <f t="shared" ca="1" si="7"/>
        <v>9.1927214571785587</v>
      </c>
      <c r="F106" s="30"/>
      <c r="G106" s="12">
        <f t="shared" ca="1" si="4"/>
        <v>-0.79706309475091297</v>
      </c>
    </row>
    <row r="107" spans="2:7" ht="15.55" customHeight="1" x14ac:dyDescent="0.65">
      <c r="B107" s="10">
        <v>83</v>
      </c>
      <c r="C107" s="11">
        <f t="shared" ca="1" si="5"/>
        <v>7.7094062795300768</v>
      </c>
      <c r="D107" s="11">
        <f t="shared" ca="1" si="6"/>
        <v>7.9877133630989725</v>
      </c>
      <c r="E107" s="11">
        <f t="shared" ca="1" si="7"/>
        <v>7.7299969591206565</v>
      </c>
      <c r="F107" s="30"/>
      <c r="G107" s="12">
        <f t="shared" ca="1" si="4"/>
        <v>-1.8920621730944664</v>
      </c>
    </row>
    <row r="108" spans="2:7" ht="15.55" customHeight="1" x14ac:dyDescent="0.65">
      <c r="B108" s="10">
        <v>84</v>
      </c>
      <c r="C108" s="11">
        <f t="shared" ca="1" si="5"/>
        <v>10.301850052351536</v>
      </c>
      <c r="D108" s="11">
        <f t="shared" ca="1" si="6"/>
        <v>9.9033185049760792</v>
      </c>
      <c r="E108" s="11">
        <f t="shared" ca="1" si="7"/>
        <v>10.181625588544975</v>
      </c>
      <c r="F108" s="30"/>
      <c r="G108" s="12">
        <f t="shared" ca="1" si="4"/>
        <v>1.2478811388987687</v>
      </c>
    </row>
    <row r="109" spans="2:7" ht="15.55" customHeight="1" x14ac:dyDescent="0.65">
      <c r="B109" s="10">
        <v>85</v>
      </c>
      <c r="C109" s="11">
        <f t="shared" ca="1" si="5"/>
        <v>12.819938030648839</v>
      </c>
      <c r="D109" s="11">
        <f t="shared" ca="1" si="6"/>
        <v>11.873906944101606</v>
      </c>
      <c r="E109" s="11">
        <f t="shared" ca="1" si="7"/>
        <v>11.475375396726148</v>
      </c>
      <c r="F109" s="30"/>
      <c r="G109" s="12">
        <f t="shared" ca="1" si="4"/>
        <v>2.1959974611994544</v>
      </c>
    </row>
    <row r="110" spans="2:7" ht="15.55" customHeight="1" x14ac:dyDescent="0.65">
      <c r="B110" s="10">
        <v>86</v>
      </c>
      <c r="C110" s="11">
        <f t="shared" ca="1" si="5"/>
        <v>11.766473362781683</v>
      </c>
      <c r="D110" s="11">
        <f t="shared" ca="1" si="6"/>
        <v>12.390413932231068</v>
      </c>
      <c r="E110" s="11">
        <f t="shared" ca="1" si="7"/>
        <v>11.444382845683835</v>
      </c>
      <c r="F110" s="30"/>
      <c r="G110" s="12">
        <f t="shared" ca="1" si="4"/>
        <v>0.66847463218195657</v>
      </c>
    </row>
    <row r="111" spans="2:7" ht="15.55" customHeight="1" x14ac:dyDescent="0.65">
      <c r="B111" s="10">
        <v>87</v>
      </c>
      <c r="C111" s="11">
        <f t="shared" ca="1" si="5"/>
        <v>8.4013265782985975</v>
      </c>
      <c r="D111" s="11">
        <f t="shared" ca="1" si="6"/>
        <v>9.4993253088983245</v>
      </c>
      <c r="E111" s="11">
        <f t="shared" ca="1" si="7"/>
        <v>10.123265878347707</v>
      </c>
      <c r="F111" s="30"/>
      <c r="G111" s="12">
        <f t="shared" ca="1" si="4"/>
        <v>-1.9329107377923818</v>
      </c>
    </row>
    <row r="112" spans="2:7" ht="15.55" customHeight="1" x14ac:dyDescent="0.65">
      <c r="B112" s="10">
        <v>88</v>
      </c>
      <c r="C112" s="11">
        <f t="shared" ca="1" si="5"/>
        <v>10.214812398077612</v>
      </c>
      <c r="D112" s="11">
        <f t="shared" ca="1" si="6"/>
        <v>10.549049714168591</v>
      </c>
      <c r="E112" s="11">
        <f t="shared" ca="1" si="7"/>
        <v>11.647048444768318</v>
      </c>
      <c r="F112" s="30"/>
      <c r="G112" s="12">
        <f t="shared" ca="1" si="4"/>
        <v>1.1812677669738032</v>
      </c>
    </row>
    <row r="113" spans="2:7" ht="15.55" customHeight="1" x14ac:dyDescent="0.65">
      <c r="B113" s="10">
        <v>89</v>
      </c>
      <c r="C113" s="11">
        <f t="shared" ca="1" si="5"/>
        <v>11.616347935925184</v>
      </c>
      <c r="D113" s="11">
        <f t="shared" ca="1" si="6"/>
        <v>10.649892567028992</v>
      </c>
      <c r="E113" s="11">
        <f t="shared" ca="1" si="7"/>
        <v>10.984129883119971</v>
      </c>
      <c r="F113" s="30"/>
      <c r="G113" s="12">
        <f t="shared" ca="1" si="4"/>
        <v>1.0257140524382813</v>
      </c>
    </row>
    <row r="114" spans="2:7" ht="15.55" customHeight="1" x14ac:dyDescent="0.65">
      <c r="B114" s="10">
        <v>90</v>
      </c>
      <c r="C114" s="11">
        <f t="shared" ca="1" si="5"/>
        <v>8.5186362973465357</v>
      </c>
      <c r="D114" s="11">
        <f t="shared" ca="1" si="6"/>
        <v>9.1092701808334375</v>
      </c>
      <c r="E114" s="11">
        <f t="shared" ca="1" si="7"/>
        <v>8.1428148119372459</v>
      </c>
      <c r="F114" s="30"/>
      <c r="G114" s="12">
        <f t="shared" ca="1" si="4"/>
        <v>-1.9942207288726062</v>
      </c>
    </row>
    <row r="115" spans="2:7" ht="15.55" customHeight="1" x14ac:dyDescent="0.65">
      <c r="B115" s="10">
        <v>91</v>
      </c>
      <c r="C115" s="11">
        <f t="shared" ca="1" si="5"/>
        <v>8.5959459752623157</v>
      </c>
      <c r="D115" s="11">
        <f t="shared" ca="1" si="6"/>
        <v>9.1088030014814567</v>
      </c>
      <c r="E115" s="11">
        <f t="shared" ca="1" si="7"/>
        <v>9.6994368849683568</v>
      </c>
      <c r="F115" s="30"/>
      <c r="G115" s="12">
        <f t="shared" ca="1" si="4"/>
        <v>-0.40694366030138124</v>
      </c>
    </row>
    <row r="116" spans="2:7" ht="15.55" customHeight="1" x14ac:dyDescent="0.65">
      <c r="B116" s="10">
        <v>92</v>
      </c>
      <c r="C116" s="11">
        <f t="shared" ca="1" si="5"/>
        <v>10.861090478023179</v>
      </c>
      <c r="D116" s="11">
        <f t="shared" ca="1" si="6"/>
        <v>9.8639801135868765</v>
      </c>
      <c r="E116" s="11">
        <f t="shared" ca="1" si="7"/>
        <v>10.376837139806018</v>
      </c>
      <c r="F116" s="30"/>
      <c r="G116" s="12">
        <f t="shared" ca="1" si="4"/>
        <v>1.06456230817387</v>
      </c>
    </row>
    <row r="117" spans="2:7" ht="15.55" customHeight="1" x14ac:dyDescent="0.65">
      <c r="B117" s="10">
        <v>93</v>
      </c>
      <c r="C117" s="11">
        <f t="shared" ca="1" si="5"/>
        <v>10.882201831275937</v>
      </c>
      <c r="D117" s="11">
        <f t="shared" ca="1" si="6"/>
        <v>10.678730001125247</v>
      </c>
      <c r="E117" s="11">
        <f t="shared" ca="1" si="7"/>
        <v>9.6816196366889447</v>
      </c>
      <c r="F117" s="30"/>
      <c r="G117" s="12">
        <f t="shared" ca="1" si="4"/>
        <v>0.34992067718900327</v>
      </c>
    </row>
    <row r="118" spans="2:7" ht="15.55" customHeight="1" x14ac:dyDescent="0.65">
      <c r="B118" s="10">
        <v>94</v>
      </c>
      <c r="C118" s="11">
        <f t="shared" ca="1" si="5"/>
        <v>10.198329416572056</v>
      </c>
      <c r="D118" s="11">
        <f t="shared" ca="1" si="6"/>
        <v>10.730610570658991</v>
      </c>
      <c r="E118" s="11">
        <f t="shared" ca="1" si="7"/>
        <v>10.527138740508301</v>
      </c>
      <c r="F118" s="30"/>
      <c r="G118" s="12">
        <f t="shared" ca="1" si="4"/>
        <v>2.336907797755405E-2</v>
      </c>
    </row>
    <row r="119" spans="2:7" ht="15.55" customHeight="1" x14ac:dyDescent="0.65">
      <c r="B119" s="10">
        <v>95</v>
      </c>
      <c r="C119" s="11">
        <f t="shared" ca="1" si="5"/>
        <v>11.3077128446762</v>
      </c>
      <c r="D119" s="11">
        <f t="shared" ca="1" si="6"/>
        <v>11.482673183270698</v>
      </c>
      <c r="E119" s="11">
        <f t="shared" ca="1" si="7"/>
        <v>12.014954337357633</v>
      </c>
      <c r="F119" s="30"/>
      <c r="G119" s="12">
        <f t="shared" ca="1" si="4"/>
        <v>1.2960283056874209</v>
      </c>
    </row>
    <row r="120" spans="2:7" ht="15.55" customHeight="1" x14ac:dyDescent="0.65">
      <c r="B120" s="10">
        <v>96</v>
      </c>
      <c r="C120" s="11">
        <f t="shared" ca="1" si="5"/>
        <v>9.4026701491292233</v>
      </c>
      <c r="D120" s="11">
        <f t="shared" ca="1" si="6"/>
        <v>9.4143546881179994</v>
      </c>
      <c r="E120" s="11">
        <f t="shared" ca="1" si="7"/>
        <v>9.5893150267125016</v>
      </c>
      <c r="F120" s="30"/>
      <c r="G120" s="12">
        <f t="shared" ca="1" si="4"/>
        <v>-1.2453440037144883</v>
      </c>
    </row>
    <row r="121" spans="2:7" ht="15.55" customHeight="1" x14ac:dyDescent="0.65">
      <c r="B121" s="10">
        <v>97</v>
      </c>
      <c r="C121" s="11">
        <f t="shared" ca="1" si="5"/>
        <v>10.214885080615758</v>
      </c>
      <c r="D121" s="11">
        <f t="shared" ca="1" si="6"/>
        <v>10.862899233459469</v>
      </c>
      <c r="E121" s="11">
        <f t="shared" ca="1" si="7"/>
        <v>10.874583772448247</v>
      </c>
      <c r="F121" s="30"/>
      <c r="G121" s="12">
        <f t="shared" ca="1" si="4"/>
        <v>0.83755708247300276</v>
      </c>
    </row>
    <row r="122" spans="2:7" ht="15.55" customHeight="1" x14ac:dyDescent="0.65">
      <c r="B122" s="10">
        <v>98</v>
      </c>
      <c r="C122" s="11">
        <f t="shared" ca="1" si="5"/>
        <v>11.093566921085579</v>
      </c>
      <c r="D122" s="11">
        <f t="shared" ca="1" si="6"/>
        <v>10.470894919228336</v>
      </c>
      <c r="E122" s="11">
        <f t="shared" ca="1" si="7"/>
        <v>11.118909072072045</v>
      </c>
      <c r="F122" s="30"/>
      <c r="G122" s="12">
        <f t="shared" ca="1" si="4"/>
        <v>0.67478837984907769</v>
      </c>
    </row>
    <row r="123" spans="2:7" ht="15.55" customHeight="1" x14ac:dyDescent="0.65">
      <c r="B123" s="10">
        <v>99</v>
      </c>
      <c r="C123" s="11">
        <f t="shared" ca="1" si="5"/>
        <v>8.3545041263453808</v>
      </c>
      <c r="D123" s="11">
        <f t="shared" ca="1" si="6"/>
        <v>8.7732826675818831</v>
      </c>
      <c r="E123" s="11">
        <f t="shared" ca="1" si="7"/>
        <v>8.1506106657246384</v>
      </c>
      <c r="F123" s="30"/>
      <c r="G123" s="12">
        <f t="shared" ca="1" si="4"/>
        <v>-1.982890063579158</v>
      </c>
    </row>
    <row r="124" spans="2:7" ht="15.55" customHeight="1" x14ac:dyDescent="0.65">
      <c r="B124" s="10">
        <v>100</v>
      </c>
      <c r="C124" s="11">
        <f t="shared" ca="1" si="5"/>
        <v>9.7934505575136903</v>
      </c>
      <c r="D124" s="11">
        <f t="shared" ca="1" si="6"/>
        <v>10.13084474743823</v>
      </c>
      <c r="E124" s="11">
        <f t="shared" ca="1" si="7"/>
        <v>10.549623288674731</v>
      </c>
      <c r="F124" s="30"/>
      <c r="G124" s="12">
        <f t="shared" ca="1" si="4"/>
        <v>0.78489558930326975</v>
      </c>
    </row>
    <row r="125" spans="2:7" ht="15.55" customHeight="1" x14ac:dyDescent="0.65">
      <c r="B125" s="10">
        <v>101</v>
      </c>
      <c r="C125" s="11">
        <f t="shared" ca="1" si="5"/>
        <v>11.536578637364078</v>
      </c>
      <c r="D125" s="11">
        <f t="shared" ca="1" si="6"/>
        <v>10.545133605574501</v>
      </c>
      <c r="E125" s="11">
        <f t="shared" ca="1" si="7"/>
        <v>10.882527795499039</v>
      </c>
      <c r="F125" s="30"/>
      <c r="G125" s="12">
        <f t="shared" ca="1" si="4"/>
        <v>1.1441308427124446</v>
      </c>
    </row>
    <row r="126" spans="2:7" ht="15.55" customHeight="1" x14ac:dyDescent="0.65">
      <c r="B126" s="10">
        <v>102</v>
      </c>
      <c r="C126" s="11">
        <f t="shared" ca="1" si="5"/>
        <v>8.5505509751261464</v>
      </c>
      <c r="D126" s="11">
        <f t="shared" ca="1" si="6"/>
        <v>8.9429987697777804</v>
      </c>
      <c r="E126" s="11">
        <f t="shared" ca="1" si="7"/>
        <v>7.9515537379882009</v>
      </c>
      <c r="F126" s="30"/>
      <c r="G126" s="12">
        <f t="shared" ca="1" si="4"/>
        <v>-2.0215144462300767</v>
      </c>
    </row>
    <row r="127" spans="2:7" ht="15.55" customHeight="1" x14ac:dyDescent="0.65">
      <c r="B127" s="10">
        <v>103</v>
      </c>
      <c r="C127" s="11">
        <f t="shared" ca="1" si="5"/>
        <v>8.7862274111387428</v>
      </c>
      <c r="D127" s="11">
        <f t="shared" ca="1" si="6"/>
        <v>9.3582928324949659</v>
      </c>
      <c r="E127" s="11">
        <f t="shared" ca="1" si="7"/>
        <v>9.7507406271466017</v>
      </c>
      <c r="F127" s="30"/>
      <c r="G127" s="12">
        <f t="shared" ca="1" si="4"/>
        <v>-0.20301536574621806</v>
      </c>
    </row>
    <row r="128" spans="2:7" ht="15.55" customHeight="1" x14ac:dyDescent="0.65">
      <c r="B128" s="10">
        <v>104</v>
      </c>
      <c r="C128" s="11">
        <f t="shared" ca="1" si="5"/>
        <v>8.989430815260528</v>
      </c>
      <c r="D128" s="11">
        <f t="shared" ca="1" si="6"/>
        <v>7.9786735921454879</v>
      </c>
      <c r="E128" s="11">
        <f t="shared" ca="1" si="7"/>
        <v>8.5507390135017118</v>
      </c>
      <c r="F128" s="30"/>
      <c r="G128" s="12">
        <f t="shared" ca="1" si="4"/>
        <v>-0.90906150186636381</v>
      </c>
    </row>
    <row r="129" spans="2:7" ht="15.55" customHeight="1" x14ac:dyDescent="0.65">
      <c r="B129" s="10">
        <v>105</v>
      </c>
      <c r="C129" s="11">
        <f t="shared" ca="1" si="5"/>
        <v>8.994463854102035</v>
      </c>
      <c r="D129" s="11">
        <f t="shared" ca="1" si="6"/>
        <v>8.892956171228926</v>
      </c>
      <c r="E129" s="11">
        <f t="shared" ca="1" si="7"/>
        <v>7.8821989481138885</v>
      </c>
      <c r="F129" s="30"/>
      <c r="G129" s="12">
        <f t="shared" ca="1" si="4"/>
        <v>-0.55100539496478251</v>
      </c>
    </row>
    <row r="130" spans="2:7" ht="15.55" customHeight="1" x14ac:dyDescent="0.65">
      <c r="B130" s="10">
        <v>106</v>
      </c>
      <c r="C130" s="11">
        <f t="shared" ca="1" si="5"/>
        <v>10.416332394016891</v>
      </c>
      <c r="D130" s="11">
        <f t="shared" ca="1" si="6"/>
        <v>9.9618016430837084</v>
      </c>
      <c r="E130" s="11">
        <f t="shared" ca="1" si="7"/>
        <v>9.8602939602105995</v>
      </c>
      <c r="F130" s="30"/>
      <c r="G130" s="12">
        <f t="shared" ca="1" si="4"/>
        <v>0.69183509149928224</v>
      </c>
    </row>
    <row r="131" spans="2:7" ht="15.55" customHeight="1" x14ac:dyDescent="0.65">
      <c r="B131" s="10">
        <v>107</v>
      </c>
      <c r="C131" s="11">
        <f t="shared" ca="1" si="5"/>
        <v>11.225842142089309</v>
      </c>
      <c r="D131" s="11">
        <f t="shared" ca="1" si="6"/>
        <v>10.950339444606918</v>
      </c>
      <c r="E131" s="11">
        <f t="shared" ca="1" si="7"/>
        <v>10.495808693673736</v>
      </c>
      <c r="F131" s="30"/>
      <c r="G131" s="12">
        <f t="shared" ca="1" si="4"/>
        <v>0.87992459633966824</v>
      </c>
    </row>
    <row r="132" spans="2:7" ht="15.55" customHeight="1" x14ac:dyDescent="0.65">
      <c r="B132" s="10">
        <v>108</v>
      </c>
      <c r="C132" s="11">
        <f t="shared" ca="1" si="5"/>
        <v>11.913611372547384</v>
      </c>
      <c r="D132" s="11">
        <f t="shared" ca="1" si="6"/>
        <v>12.259528918297024</v>
      </c>
      <c r="E132" s="11">
        <f t="shared" ca="1" si="7"/>
        <v>11.984026220814632</v>
      </c>
      <c r="F132" s="30"/>
      <c r="G132" s="12">
        <f t="shared" ca="1" si="4"/>
        <v>1.4736490743775497</v>
      </c>
    </row>
    <row r="133" spans="2:7" ht="15.55" customHeight="1" x14ac:dyDescent="0.65">
      <c r="B133" s="10">
        <v>109</v>
      </c>
      <c r="C133" s="11">
        <f t="shared" ca="1" si="5"/>
        <v>11.180275214797023</v>
      </c>
      <c r="D133" s="11">
        <f t="shared" ca="1" si="6"/>
        <v>11.620237512966856</v>
      </c>
      <c r="E133" s="11">
        <f t="shared" ca="1" si="7"/>
        <v>11.966155058716497</v>
      </c>
      <c r="F133" s="30"/>
      <c r="G133" s="12">
        <f t="shared" ca="1" si="4"/>
        <v>0.44345067760824675</v>
      </c>
    </row>
    <row r="134" spans="2:7" ht="15.55" customHeight="1" x14ac:dyDescent="0.65">
      <c r="B134" s="10">
        <v>110</v>
      </c>
      <c r="C134" s="11">
        <f t="shared" ca="1" si="5"/>
        <v>10.176843540941768</v>
      </c>
      <c r="D134" s="11">
        <f t="shared" ca="1" si="6"/>
        <v>10.913668078130542</v>
      </c>
      <c r="E134" s="11">
        <f t="shared" ca="1" si="7"/>
        <v>11.353630376300377</v>
      </c>
      <c r="F134" s="30"/>
      <c r="G134" s="12">
        <f t="shared" ca="1" si="4"/>
        <v>-4.4881797862355167E-2</v>
      </c>
    </row>
    <row r="135" spans="2:7" ht="15.55" customHeight="1" x14ac:dyDescent="0.65">
      <c r="B135" s="10">
        <v>111</v>
      </c>
      <c r="C135" s="11">
        <f t="shared" ca="1" si="5"/>
        <v>10.193434633522001</v>
      </c>
      <c r="D135" s="11">
        <f t="shared" ca="1" si="6"/>
        <v>10.415159972326125</v>
      </c>
      <c r="E135" s="11">
        <f t="shared" ca="1" si="7"/>
        <v>11.1519845095149</v>
      </c>
      <c r="F135" s="30"/>
      <c r="G135" s="12">
        <f t="shared" ca="1" si="4"/>
        <v>0.2158755324531782</v>
      </c>
    </row>
    <row r="136" spans="2:7" ht="15.55" customHeight="1" x14ac:dyDescent="0.65">
      <c r="B136" s="10">
        <v>112</v>
      </c>
      <c r="C136" s="11">
        <f t="shared" ca="1" si="5"/>
        <v>8.186232511846617</v>
      </c>
      <c r="D136" s="11">
        <f t="shared" ca="1" si="6"/>
        <v>8.1637916129154391</v>
      </c>
      <c r="E136" s="11">
        <f t="shared" ca="1" si="7"/>
        <v>8.3855169517195627</v>
      </c>
      <c r="F136" s="30"/>
      <c r="G136" s="12">
        <f t="shared" ca="1" si="4"/>
        <v>-1.9217052543799726</v>
      </c>
    </row>
    <row r="137" spans="2:7" ht="15.55" customHeight="1" x14ac:dyDescent="0.65">
      <c r="B137" s="10">
        <v>113</v>
      </c>
      <c r="C137" s="11">
        <f t="shared" ca="1" si="5"/>
        <v>9.9951420470798222</v>
      </c>
      <c r="D137" s="11">
        <f t="shared" ca="1" si="6"/>
        <v>10.103079813306412</v>
      </c>
      <c r="E137" s="11">
        <f t="shared" ca="1" si="7"/>
        <v>10.080638914375234</v>
      </c>
      <c r="F137" s="30"/>
      <c r="G137" s="12">
        <f t="shared" ca="1" si="4"/>
        <v>0.95599467426980855</v>
      </c>
    </row>
    <row r="138" spans="2:7" ht="15.55" customHeight="1" x14ac:dyDescent="0.65">
      <c r="B138" s="10">
        <v>114</v>
      </c>
      <c r="C138" s="11">
        <f t="shared" ca="1" si="5"/>
        <v>10.019216445057802</v>
      </c>
      <c r="D138" s="11">
        <f t="shared" ca="1" si="6"/>
        <v>9.0583638178678143</v>
      </c>
      <c r="E138" s="11">
        <f t="shared" ca="1" si="7"/>
        <v>9.1663015840944038</v>
      </c>
      <c r="F138" s="30"/>
      <c r="G138" s="12">
        <f t="shared" ca="1" si="4"/>
        <v>-0.45878089207710276</v>
      </c>
    </row>
    <row r="139" spans="2:7" ht="15.55" customHeight="1" x14ac:dyDescent="0.65">
      <c r="B139" s="10">
        <v>115</v>
      </c>
      <c r="C139" s="11">
        <f t="shared" ca="1" si="5"/>
        <v>8.1462866380632004</v>
      </c>
      <c r="D139" s="11">
        <f t="shared" ca="1" si="6"/>
        <v>8.6242839751981037</v>
      </c>
      <c r="E139" s="11">
        <f t="shared" ca="1" si="7"/>
        <v>7.6634313480081175</v>
      </c>
      <c r="F139" s="30"/>
      <c r="G139" s="12">
        <f t="shared" ca="1" si="4"/>
        <v>-1.6243229158982486</v>
      </c>
    </row>
    <row r="140" spans="2:7" ht="15.55" customHeight="1" x14ac:dyDescent="0.65">
      <c r="B140" s="10">
        <v>116</v>
      </c>
      <c r="C140" s="11">
        <f t="shared" ca="1" si="5"/>
        <v>6.2347542640297426</v>
      </c>
      <c r="D140" s="11">
        <f t="shared" ca="1" si="6"/>
        <v>6.0053638179911903</v>
      </c>
      <c r="E140" s="11">
        <f t="shared" ca="1" si="7"/>
        <v>6.4833611551260955</v>
      </c>
      <c r="F140" s="30"/>
      <c r="G140" s="12">
        <f t="shared" ca="1" si="4"/>
        <v>-2.9530842780211342</v>
      </c>
    </row>
    <row r="141" spans="2:7" ht="15.55" customHeight="1" x14ac:dyDescent="0.65">
      <c r="B141" s="10">
        <v>117</v>
      </c>
      <c r="C141" s="11">
        <f t="shared" ca="1" si="5"/>
        <v>7.452994476162436</v>
      </c>
      <c r="D141" s="11">
        <f t="shared" ca="1" si="6"/>
        <v>6.6408330182133124</v>
      </c>
      <c r="E141" s="11">
        <f t="shared" ca="1" si="7"/>
        <v>6.4114425721747601</v>
      </c>
      <c r="F141" s="30"/>
      <c r="G141" s="12">
        <f t="shared" ca="1" si="4"/>
        <v>-1.0704633848269967</v>
      </c>
    </row>
    <row r="142" spans="2:7" ht="15.55" customHeight="1" x14ac:dyDescent="0.65">
      <c r="B142" s="10">
        <v>118</v>
      </c>
      <c r="C142" s="11">
        <f t="shared" ca="1" si="5"/>
        <v>9.6749629046715526</v>
      </c>
      <c r="D142" s="11">
        <f t="shared" ca="1" si="6"/>
        <v>8.1984207656609858</v>
      </c>
      <c r="E142" s="11">
        <f t="shared" ca="1" si="7"/>
        <v>7.3862593077118612</v>
      </c>
      <c r="F142" s="30"/>
      <c r="G142" s="12">
        <f t="shared" ca="1" si="4"/>
        <v>0.21019459708505153</v>
      </c>
    </row>
    <row r="143" spans="2:7" ht="15.55" customHeight="1" x14ac:dyDescent="0.65">
      <c r="B143" s="10">
        <v>119</v>
      </c>
      <c r="C143" s="11">
        <f t="shared" ca="1" si="5"/>
        <v>10.181063540497213</v>
      </c>
      <c r="D143" s="11">
        <f t="shared" ca="1" si="6"/>
        <v>9.6458318480837146</v>
      </c>
      <c r="E143" s="11">
        <f t="shared" ca="1" si="7"/>
        <v>8.1692897090731478</v>
      </c>
      <c r="F143" s="30"/>
      <c r="G143" s="12">
        <f t="shared" ca="1" si="4"/>
        <v>7.5966241954687569E-2</v>
      </c>
    </row>
    <row r="144" spans="2:7" ht="15.55" customHeight="1" x14ac:dyDescent="0.65">
      <c r="B144" s="10">
        <v>120</v>
      </c>
      <c r="C144" s="11">
        <f t="shared" ca="1" si="5"/>
        <v>10.999783752842504</v>
      </c>
      <c r="D144" s="11">
        <f t="shared" ca="1" si="6"/>
        <v>11.104881051385028</v>
      </c>
      <c r="E144" s="11">
        <f t="shared" ca="1" si="7"/>
        <v>10.569649358971528</v>
      </c>
      <c r="F144" s="30"/>
      <c r="G144" s="12">
        <f t="shared" ca="1" si="4"/>
        <v>0.96180063186515863</v>
      </c>
    </row>
    <row r="145" spans="2:7" ht="15.55" customHeight="1" x14ac:dyDescent="0.65">
      <c r="B145" s="10">
        <v>121</v>
      </c>
      <c r="C145" s="11">
        <f t="shared" ca="1" si="5"/>
        <v>10.237820123848987</v>
      </c>
      <c r="D145" s="11">
        <f t="shared" ca="1" si="6"/>
        <v>10.275803244826331</v>
      </c>
      <c r="E145" s="11">
        <f t="shared" ca="1" si="7"/>
        <v>10.380900543368856</v>
      </c>
      <c r="F145" s="30"/>
      <c r="G145" s="12">
        <f t="shared" ca="1" si="4"/>
        <v>-0.24308019208359313</v>
      </c>
    </row>
    <row r="146" spans="2:7" ht="15.55" customHeight="1" x14ac:dyDescent="0.65">
      <c r="B146" s="10">
        <v>122</v>
      </c>
      <c r="C146" s="11">
        <f t="shared" ca="1" si="5"/>
        <v>9.0357646245309677</v>
      </c>
      <c r="D146" s="11">
        <f t="shared" ca="1" si="6"/>
        <v>9.5166649404635475</v>
      </c>
      <c r="E146" s="11">
        <f t="shared" ca="1" si="7"/>
        <v>9.55464806144089</v>
      </c>
      <c r="F146" s="30"/>
      <c r="G146" s="12">
        <f t="shared" ca="1" si="4"/>
        <v>-0.84269527942723566</v>
      </c>
    </row>
    <row r="147" spans="2:7" ht="15.55" customHeight="1" x14ac:dyDescent="0.65">
      <c r="B147" s="10">
        <v>123</v>
      </c>
      <c r="C147" s="11">
        <f t="shared" ca="1" si="5"/>
        <v>10.118946375443963</v>
      </c>
      <c r="D147" s="11">
        <f t="shared" ca="1" si="6"/>
        <v>9.997406279402167</v>
      </c>
      <c r="E147" s="11">
        <f t="shared" ca="1" si="7"/>
        <v>10.478306595334747</v>
      </c>
      <c r="F147" s="30"/>
      <c r="G147" s="12">
        <f t="shared" ca="1" si="4"/>
        <v>0.5402940151575808</v>
      </c>
    </row>
    <row r="148" spans="2:7" ht="15.55" customHeight="1" x14ac:dyDescent="0.65">
      <c r="B148" s="10">
        <v>124</v>
      </c>
      <c r="C148" s="11">
        <f t="shared" ca="1" si="5"/>
        <v>10.158325939894603</v>
      </c>
      <c r="D148" s="11">
        <f t="shared" ca="1" si="6"/>
        <v>9.7369783001809846</v>
      </c>
      <c r="E148" s="11">
        <f t="shared" ca="1" si="7"/>
        <v>9.6154382041391884</v>
      </c>
      <c r="F148" s="30"/>
      <c r="G148" s="12">
        <f t="shared" ca="1" si="4"/>
        <v>-0.11182106768418859</v>
      </c>
    </row>
    <row r="149" spans="2:7" ht="15.55" customHeight="1" x14ac:dyDescent="0.65">
      <c r="B149" s="10">
        <v>125</v>
      </c>
      <c r="C149" s="11">
        <f t="shared" ca="1" si="5"/>
        <v>9.2745824884468533</v>
      </c>
      <c r="D149" s="11">
        <f t="shared" ca="1" si="6"/>
        <v>9.5447294960256439</v>
      </c>
      <c r="E149" s="11">
        <f t="shared" ca="1" si="7"/>
        <v>9.1233818563120259</v>
      </c>
      <c r="F149" s="30"/>
      <c r="G149" s="12">
        <f t="shared" ca="1" si="4"/>
        <v>-0.66950697771105239</v>
      </c>
    </row>
    <row r="150" spans="2:7" ht="15.55" customHeight="1" x14ac:dyDescent="0.65">
      <c r="B150" s="10">
        <v>126</v>
      </c>
      <c r="C150" s="11">
        <f t="shared" ca="1" si="5"/>
        <v>8.9359191156577591</v>
      </c>
      <c r="D150" s="11">
        <f t="shared" ca="1" si="6"/>
        <v>8.8800085818156642</v>
      </c>
      <c r="E150" s="11">
        <f t="shared" ca="1" si="7"/>
        <v>9.1501555893944548</v>
      </c>
      <c r="F150" s="30"/>
      <c r="G150" s="12">
        <f t="shared" ca="1" si="4"/>
        <v>-0.72932739548671477</v>
      </c>
    </row>
    <row r="151" spans="2:7" ht="15.55" customHeight="1" x14ac:dyDescent="0.65">
      <c r="B151" s="10">
        <v>127</v>
      </c>
      <c r="C151" s="11">
        <f t="shared" ca="1" si="5"/>
        <v>12.629853195261283</v>
      </c>
      <c r="D151" s="11">
        <f t="shared" ca="1" si="6"/>
        <v>12.295099706405756</v>
      </c>
      <c r="E151" s="11">
        <f t="shared" ca="1" si="7"/>
        <v>12.239189172563663</v>
      </c>
      <c r="F151" s="30"/>
      <c r="G151" s="12">
        <f t="shared" ca="1" si="4"/>
        <v>2.9945168930046404</v>
      </c>
    </row>
    <row r="152" spans="2:7" ht="15.55" customHeight="1" x14ac:dyDescent="0.65">
      <c r="B152" s="10">
        <v>128</v>
      </c>
      <c r="C152" s="11">
        <f t="shared" ca="1" si="5"/>
        <v>10.674247136662775</v>
      </c>
      <c r="D152" s="11">
        <f t="shared" ca="1" si="6"/>
        <v>10.309583438919418</v>
      </c>
      <c r="E152" s="11">
        <f t="shared" ca="1" si="7"/>
        <v>9.9748299500638922</v>
      </c>
      <c r="F152" s="30"/>
      <c r="G152" s="12">
        <f t="shared" ref="G152:G215" ca="1" si="8">NORMINV(RAND(),$H$18,$H$19)</f>
        <v>-0.8230113098395454</v>
      </c>
    </row>
    <row r="153" spans="2:7" ht="15.55" customHeight="1" x14ac:dyDescent="0.65">
      <c r="B153" s="10">
        <v>129</v>
      </c>
      <c r="C153" s="11">
        <f t="shared" ca="1" si="5"/>
        <v>9.9904817038598654</v>
      </c>
      <c r="D153" s="11">
        <f t="shared" ca="1" si="6"/>
        <v>11.487740150362187</v>
      </c>
      <c r="E153" s="11">
        <f t="shared" ca="1" si="7"/>
        <v>11.123076452618829</v>
      </c>
      <c r="F153" s="30"/>
      <c r="G153" s="12">
        <f t="shared" ca="1" si="8"/>
        <v>0.40198735877963909</v>
      </c>
    </row>
    <row r="154" spans="2:7" ht="15.55" customHeight="1" x14ac:dyDescent="0.65">
      <c r="B154" s="10">
        <v>130</v>
      </c>
      <c r="C154" s="11">
        <f t="shared" ref="C154:C217" ca="1" si="9">$C$16*G153+$C$19+G154</f>
        <v>9.2603495942112133</v>
      </c>
      <c r="D154" s="11">
        <f t="shared" ca="1" si="6"/>
        <v>8.8488439392914415</v>
      </c>
      <c r="E154" s="11">
        <f t="shared" ca="1" si="7"/>
        <v>10.346102385793763</v>
      </c>
      <c r="F154" s="30"/>
      <c r="G154" s="12">
        <f t="shared" ca="1" si="8"/>
        <v>-0.94064408517860532</v>
      </c>
    </row>
    <row r="155" spans="2:7" ht="15.55" customHeight="1" x14ac:dyDescent="0.65">
      <c r="B155" s="10">
        <v>131</v>
      </c>
      <c r="C155" s="11">
        <f t="shared" ca="1" si="9"/>
        <v>8.7075180752452752</v>
      </c>
      <c r="D155" s="11">
        <f t="shared" ca="1" si="6"/>
        <v>8.9085117546350929</v>
      </c>
      <c r="E155" s="11">
        <f t="shared" ca="1" si="7"/>
        <v>8.4970060997153212</v>
      </c>
      <c r="F155" s="30"/>
      <c r="G155" s="12">
        <f t="shared" ca="1" si="8"/>
        <v>-0.82215988216542346</v>
      </c>
    </row>
    <row r="156" spans="2:7" ht="15.55" customHeight="1" x14ac:dyDescent="0.65">
      <c r="B156" s="10">
        <v>132</v>
      </c>
      <c r="C156" s="11">
        <f t="shared" ca="1" si="9"/>
        <v>9.4232547043614296</v>
      </c>
      <c r="D156" s="11">
        <f t="shared" ref="D156:D219" ca="1" si="10">$D$16*G155+$D$17*G154+$D$19+G156</f>
        <v>8.9529326617721274</v>
      </c>
      <c r="E156" s="11">
        <f t="shared" ref="E156:E219" ca="1" si="11">$E$16*G155+$E$17*G154+$E$18*G153+$E$19+G156</f>
        <v>9.1539263411619451</v>
      </c>
      <c r="F156" s="30"/>
      <c r="G156" s="12">
        <f t="shared" ca="1" si="8"/>
        <v>-0.16566535455585935</v>
      </c>
    </row>
    <row r="157" spans="2:7" ht="15.55" customHeight="1" x14ac:dyDescent="0.65">
      <c r="B157" s="10">
        <v>133</v>
      </c>
      <c r="C157" s="11">
        <f t="shared" ca="1" si="9"/>
        <v>10.190367040042867</v>
      </c>
      <c r="D157" s="11">
        <f t="shared" ca="1" si="10"/>
        <v>9.7792870989601557</v>
      </c>
      <c r="E157" s="11">
        <f t="shared" ca="1" si="11"/>
        <v>9.3089650563708517</v>
      </c>
      <c r="F157" s="30"/>
      <c r="G157" s="12">
        <f t="shared" ca="1" si="8"/>
        <v>0.27319971732079634</v>
      </c>
    </row>
    <row r="158" spans="2:7" ht="15.55" customHeight="1" x14ac:dyDescent="0.65">
      <c r="B158" s="10">
        <v>134</v>
      </c>
      <c r="C158" s="11">
        <f t="shared" ca="1" si="9"/>
        <v>10.474234485350213</v>
      </c>
      <c r="D158" s="11">
        <f t="shared" ca="1" si="10"/>
        <v>10.391401808072283</v>
      </c>
      <c r="E158" s="11">
        <f t="shared" ca="1" si="11"/>
        <v>9.9803218669895717</v>
      </c>
      <c r="F158" s="30"/>
      <c r="G158" s="12">
        <f t="shared" ca="1" si="8"/>
        <v>0.33763462668981475</v>
      </c>
    </row>
    <row r="159" spans="2:7" ht="15.55" customHeight="1" x14ac:dyDescent="0.65">
      <c r="B159" s="10">
        <v>135</v>
      </c>
      <c r="C159" s="11">
        <f t="shared" ca="1" si="9"/>
        <v>8.8898998253231163</v>
      </c>
      <c r="D159" s="11">
        <f t="shared" ca="1" si="10"/>
        <v>9.0264996839835145</v>
      </c>
      <c r="E159" s="11">
        <f t="shared" ca="1" si="11"/>
        <v>8.943667006705585</v>
      </c>
      <c r="F159" s="30"/>
      <c r="G159" s="12">
        <f t="shared" ca="1" si="8"/>
        <v>-1.2789174880217922</v>
      </c>
    </row>
    <row r="160" spans="2:7" ht="15.55" customHeight="1" x14ac:dyDescent="0.65">
      <c r="B160" s="10">
        <v>136</v>
      </c>
      <c r="C160" s="11">
        <f t="shared" ca="1" si="9"/>
        <v>8.4514075622217018</v>
      </c>
      <c r="D160" s="11">
        <f t="shared" ca="1" si="10"/>
        <v>8.6202248755666098</v>
      </c>
      <c r="E160" s="11">
        <f t="shared" ca="1" si="11"/>
        <v>8.756824734227008</v>
      </c>
      <c r="F160" s="30"/>
      <c r="G160" s="12">
        <f t="shared" ca="1" si="8"/>
        <v>-0.90913369376740072</v>
      </c>
    </row>
    <row r="161" spans="2:7" ht="15.55" customHeight="1" x14ac:dyDescent="0.65">
      <c r="B161" s="10">
        <v>137</v>
      </c>
      <c r="C161" s="11">
        <f t="shared" ca="1" si="9"/>
        <v>8.6985692039110205</v>
      </c>
      <c r="D161" s="11">
        <f t="shared" ca="1" si="10"/>
        <v>8.0591104599001255</v>
      </c>
      <c r="E161" s="11">
        <f t="shared" ca="1" si="11"/>
        <v>8.2279277732450318</v>
      </c>
      <c r="F161" s="30"/>
      <c r="G161" s="12">
        <f t="shared" ca="1" si="8"/>
        <v>-0.84686394920527952</v>
      </c>
    </row>
    <row r="162" spans="2:7" ht="15.55" customHeight="1" x14ac:dyDescent="0.65">
      <c r="B162" s="10">
        <v>138</v>
      </c>
      <c r="C162" s="11">
        <f t="shared" ca="1" si="9"/>
        <v>9.3760414431830075</v>
      </c>
      <c r="D162" s="11">
        <f t="shared" ca="1" si="10"/>
        <v>8.9214745962993067</v>
      </c>
      <c r="E162" s="11">
        <f t="shared" ca="1" si="11"/>
        <v>8.28201585228841</v>
      </c>
      <c r="F162" s="30"/>
      <c r="G162" s="12">
        <f t="shared" ca="1" si="8"/>
        <v>-0.20052658221435316</v>
      </c>
    </row>
    <row r="163" spans="2:7" ht="15.55" customHeight="1" x14ac:dyDescent="0.65">
      <c r="B163" s="10">
        <v>139</v>
      </c>
      <c r="C163" s="11">
        <f t="shared" ca="1" si="9"/>
        <v>10.874088688339905</v>
      </c>
      <c r="D163" s="11">
        <f t="shared" ca="1" si="10"/>
        <v>10.450656713737263</v>
      </c>
      <c r="E163" s="11">
        <f t="shared" ca="1" si="11"/>
        <v>9.9960898668535645</v>
      </c>
      <c r="F163" s="30"/>
      <c r="G163" s="12">
        <f t="shared" ca="1" si="8"/>
        <v>0.97435197944708007</v>
      </c>
    </row>
    <row r="164" spans="2:7" ht="15.55" customHeight="1" x14ac:dyDescent="0.65">
      <c r="B164" s="10">
        <v>140</v>
      </c>
      <c r="C164" s="11">
        <f t="shared" ca="1" si="9"/>
        <v>10.771121467104495</v>
      </c>
      <c r="D164" s="11">
        <f t="shared" ca="1" si="10"/>
        <v>10.670858175997319</v>
      </c>
      <c r="E164" s="11">
        <f t="shared" ca="1" si="11"/>
        <v>10.24742620139468</v>
      </c>
      <c r="F164" s="30"/>
      <c r="G164" s="12">
        <f t="shared" ca="1" si="8"/>
        <v>0.28394547738095577</v>
      </c>
    </row>
    <row r="165" spans="2:7" ht="15.55" customHeight="1" x14ac:dyDescent="0.65">
      <c r="B165" s="10">
        <v>141</v>
      </c>
      <c r="C165" s="11">
        <f t="shared" ca="1" si="9"/>
        <v>10.016552417581318</v>
      </c>
      <c r="D165" s="11">
        <f t="shared" ca="1" si="10"/>
        <v>10.503728407304857</v>
      </c>
      <c r="E165" s="11">
        <f t="shared" ca="1" si="11"/>
        <v>10.403465116197681</v>
      </c>
      <c r="F165" s="30"/>
      <c r="G165" s="12">
        <f t="shared" ca="1" si="8"/>
        <v>-0.12542032110916138</v>
      </c>
    </row>
    <row r="166" spans="2:7" ht="15.55" customHeight="1" x14ac:dyDescent="0.65">
      <c r="B166" s="10">
        <v>142</v>
      </c>
      <c r="C166" s="11">
        <f t="shared" ca="1" si="9"/>
        <v>10.235073695619777</v>
      </c>
      <c r="D166" s="11">
        <f t="shared" ca="1" si="10"/>
        <v>10.377046434310254</v>
      </c>
      <c r="E166" s="11">
        <f t="shared" ca="1" si="11"/>
        <v>10.864222424033795</v>
      </c>
      <c r="F166" s="30"/>
      <c r="G166" s="12">
        <f t="shared" ca="1" si="8"/>
        <v>0.29778385617435693</v>
      </c>
    </row>
    <row r="167" spans="2:7" ht="15.55" customHeight="1" x14ac:dyDescent="0.65">
      <c r="B167" s="10">
        <v>143</v>
      </c>
      <c r="C167" s="11">
        <f t="shared" ca="1" si="9"/>
        <v>9.3392856494307193</v>
      </c>
      <c r="D167" s="11">
        <f t="shared" ca="1" si="10"/>
        <v>9.2765754888761389</v>
      </c>
      <c r="E167" s="11">
        <f t="shared" ca="1" si="11"/>
        <v>9.4185482275666175</v>
      </c>
      <c r="F167" s="30"/>
      <c r="G167" s="12">
        <f t="shared" ca="1" si="8"/>
        <v>-0.80960627865645829</v>
      </c>
    </row>
    <row r="168" spans="2:7" ht="15.55" customHeight="1" x14ac:dyDescent="0.65">
      <c r="B168" s="10">
        <v>144</v>
      </c>
      <c r="C168" s="11">
        <f t="shared" ca="1" si="9"/>
        <v>9.9027660968925453</v>
      </c>
      <c r="D168" s="11">
        <f t="shared" ca="1" si="10"/>
        <v>10.051658024979723</v>
      </c>
      <c r="E168" s="11">
        <f t="shared" ca="1" si="11"/>
        <v>9.9889478644251426</v>
      </c>
      <c r="F168" s="30"/>
      <c r="G168" s="12">
        <f t="shared" ca="1" si="8"/>
        <v>0.30756923622077287</v>
      </c>
    </row>
    <row r="169" spans="2:7" ht="15.55" customHeight="1" x14ac:dyDescent="0.65">
      <c r="B169" s="10">
        <v>145</v>
      </c>
      <c r="C169" s="11">
        <f t="shared" ca="1" si="9"/>
        <v>9.5535461404932658</v>
      </c>
      <c r="D169" s="11">
        <f t="shared" ca="1" si="10"/>
        <v>9.1487430011650375</v>
      </c>
      <c r="E169" s="11">
        <f t="shared" ca="1" si="11"/>
        <v>9.2976349292522151</v>
      </c>
      <c r="F169" s="30"/>
      <c r="G169" s="12">
        <f t="shared" ca="1" si="8"/>
        <v>-0.60023847761711946</v>
      </c>
    </row>
    <row r="170" spans="2:7" ht="15.55" customHeight="1" x14ac:dyDescent="0.65">
      <c r="B170" s="10">
        <v>146</v>
      </c>
      <c r="C170" s="11">
        <f t="shared" ca="1" si="9"/>
        <v>10.09806382224426</v>
      </c>
      <c r="D170" s="11">
        <f t="shared" ca="1" si="10"/>
        <v>10.251848440354646</v>
      </c>
      <c r="E170" s="11">
        <f t="shared" ca="1" si="11"/>
        <v>9.8470453010264158</v>
      </c>
      <c r="F170" s="30"/>
      <c r="G170" s="12">
        <f t="shared" ca="1" si="8"/>
        <v>0.39818306105281848</v>
      </c>
    </row>
    <row r="171" spans="2:7" ht="15.55" customHeight="1" x14ac:dyDescent="0.65">
      <c r="B171" s="10">
        <v>147</v>
      </c>
      <c r="C171" s="11">
        <f t="shared" ca="1" si="9"/>
        <v>7.8698136394255362</v>
      </c>
      <c r="D171" s="11">
        <f t="shared" ca="1" si="10"/>
        <v>7.5696944006169753</v>
      </c>
      <c r="E171" s="11">
        <f t="shared" ca="1" si="11"/>
        <v>7.723479018727363</v>
      </c>
      <c r="F171" s="30"/>
      <c r="G171" s="12">
        <f t="shared" ca="1" si="8"/>
        <v>-2.3292778911008734</v>
      </c>
    </row>
    <row r="172" spans="2:7" ht="15.55" customHeight="1" x14ac:dyDescent="0.65">
      <c r="B172" s="10">
        <v>148</v>
      </c>
      <c r="C172" s="11">
        <f t="shared" ca="1" si="9"/>
        <v>9.7573816985239965</v>
      </c>
      <c r="D172" s="11">
        <f t="shared" ca="1" si="10"/>
        <v>9.9564732290504061</v>
      </c>
      <c r="E172" s="11">
        <f t="shared" ca="1" si="11"/>
        <v>9.6563539902418452</v>
      </c>
      <c r="F172" s="30"/>
      <c r="G172" s="12">
        <f t="shared" ca="1" si="8"/>
        <v>0.92202064407443207</v>
      </c>
    </row>
    <row r="173" spans="2:7" ht="15.55" customHeight="1" x14ac:dyDescent="0.65">
      <c r="B173" s="10">
        <v>149</v>
      </c>
      <c r="C173" s="11">
        <f t="shared" ca="1" si="9"/>
        <v>10.358306666972867</v>
      </c>
      <c r="D173" s="11">
        <f t="shared" ca="1" si="10"/>
        <v>9.1936677214224307</v>
      </c>
      <c r="E173" s="11">
        <f t="shared" ca="1" si="11"/>
        <v>9.3927592519488385</v>
      </c>
      <c r="F173" s="30"/>
      <c r="G173" s="12">
        <f t="shared" ca="1" si="8"/>
        <v>-0.10270365506434871</v>
      </c>
    </row>
    <row r="174" spans="2:7" ht="15.55" customHeight="1" x14ac:dyDescent="0.65">
      <c r="B174" s="10">
        <v>150</v>
      </c>
      <c r="C174" s="11">
        <f t="shared" ca="1" si="9"/>
        <v>9.0516656355135048</v>
      </c>
      <c r="D174" s="11">
        <f t="shared" ca="1" si="10"/>
        <v>9.5126759575507194</v>
      </c>
      <c r="E174" s="11">
        <f t="shared" ca="1" si="11"/>
        <v>8.3480370120002831</v>
      </c>
      <c r="F174" s="30"/>
      <c r="G174" s="12">
        <f t="shared" ca="1" si="8"/>
        <v>-0.8969825369543214</v>
      </c>
    </row>
    <row r="175" spans="2:7" ht="15.55" customHeight="1" x14ac:dyDescent="0.65">
      <c r="B175" s="10">
        <v>151</v>
      </c>
      <c r="C175" s="11">
        <f t="shared" ca="1" si="9"/>
        <v>8.5850337350084267</v>
      </c>
      <c r="D175" s="11">
        <f t="shared" ca="1" si="10"/>
        <v>8.533681907476252</v>
      </c>
      <c r="E175" s="11">
        <f t="shared" ca="1" si="11"/>
        <v>8.9946922295134684</v>
      </c>
      <c r="F175" s="30"/>
      <c r="G175" s="12">
        <f t="shared" ca="1" si="8"/>
        <v>-0.9664749965144116</v>
      </c>
    </row>
    <row r="176" spans="2:7" ht="15.55" customHeight="1" x14ac:dyDescent="0.65">
      <c r="B176" s="10">
        <v>152</v>
      </c>
      <c r="C176" s="11">
        <f t="shared" ca="1" si="9"/>
        <v>9.9684670310329047</v>
      </c>
      <c r="D176" s="11">
        <f t="shared" ca="1" si="10"/>
        <v>9.5199757625557435</v>
      </c>
      <c r="E176" s="11">
        <f t="shared" ca="1" si="11"/>
        <v>9.4686239350235688</v>
      </c>
      <c r="F176" s="30"/>
      <c r="G176" s="12">
        <f t="shared" ca="1" si="8"/>
        <v>0.45170452929011051</v>
      </c>
    </row>
    <row r="177" spans="2:7" ht="15.55" customHeight="1" x14ac:dyDescent="0.65">
      <c r="B177" s="10">
        <v>153</v>
      </c>
      <c r="C177" s="11">
        <f t="shared" ca="1" si="9"/>
        <v>11.173799341722354</v>
      </c>
      <c r="D177" s="11">
        <f t="shared" ca="1" si="10"/>
        <v>10.690561843465147</v>
      </c>
      <c r="E177" s="11">
        <f t="shared" ca="1" si="11"/>
        <v>10.242070574987988</v>
      </c>
      <c r="F177" s="30"/>
      <c r="G177" s="12">
        <f t="shared" ca="1" si="8"/>
        <v>0.94794707707729831</v>
      </c>
    </row>
    <row r="178" spans="2:7" ht="15.55" customHeight="1" x14ac:dyDescent="0.65">
      <c r="B178" s="10">
        <v>154</v>
      </c>
      <c r="C178" s="11">
        <f t="shared" ca="1" si="9"/>
        <v>12.884610475126294</v>
      </c>
      <c r="D178" s="11">
        <f t="shared" ca="1" si="10"/>
        <v>13.11046273977135</v>
      </c>
      <c r="E178" s="11">
        <f t="shared" ca="1" si="11"/>
        <v>12.627225241514143</v>
      </c>
      <c r="F178" s="30"/>
      <c r="G178" s="12">
        <f t="shared" ca="1" si="8"/>
        <v>2.4106369365876446</v>
      </c>
    </row>
    <row r="179" spans="2:7" ht="15.55" customHeight="1" x14ac:dyDescent="0.65">
      <c r="B179" s="10">
        <v>155</v>
      </c>
      <c r="C179" s="11">
        <f t="shared" ca="1" si="9"/>
        <v>11.096594251866978</v>
      </c>
      <c r="D179" s="11">
        <f t="shared" ca="1" si="10"/>
        <v>11.570567790405628</v>
      </c>
      <c r="E179" s="11">
        <f t="shared" ca="1" si="11"/>
        <v>11.796420055050683</v>
      </c>
      <c r="F179" s="30"/>
      <c r="G179" s="12">
        <f t="shared" ca="1" si="8"/>
        <v>-0.10872421642684328</v>
      </c>
    </row>
    <row r="180" spans="2:7" ht="15.55" customHeight="1" x14ac:dyDescent="0.65">
      <c r="B180" s="10">
        <v>156</v>
      </c>
      <c r="C180" s="11">
        <f t="shared" ca="1" si="9"/>
        <v>10.064804168330758</v>
      </c>
      <c r="D180" s="11">
        <f t="shared" ca="1" si="10"/>
        <v>11.270122636624579</v>
      </c>
      <c r="E180" s="11">
        <f t="shared" ca="1" si="11"/>
        <v>11.744096175163229</v>
      </c>
      <c r="F180" s="30"/>
      <c r="G180" s="12">
        <f t="shared" ca="1" si="8"/>
        <v>0.1191662765441794</v>
      </c>
    </row>
    <row r="181" spans="2:7" ht="15.55" customHeight="1" x14ac:dyDescent="0.65">
      <c r="B181" s="10">
        <v>157</v>
      </c>
      <c r="C181" s="11">
        <f t="shared" ca="1" si="9"/>
        <v>10.207423098252256</v>
      </c>
      <c r="D181" s="11">
        <f t="shared" ca="1" si="10"/>
        <v>10.153060990038835</v>
      </c>
      <c r="E181" s="11">
        <f t="shared" ca="1" si="11"/>
        <v>11.358379458332658</v>
      </c>
      <c r="F181" s="30"/>
      <c r="G181" s="12">
        <f t="shared" ca="1" si="8"/>
        <v>0.14783995998016833</v>
      </c>
    </row>
    <row r="182" spans="2:7" ht="15.55" customHeight="1" x14ac:dyDescent="0.65">
      <c r="B182" s="10">
        <v>158</v>
      </c>
      <c r="C182" s="11">
        <f t="shared" ca="1" si="9"/>
        <v>10.784607980911041</v>
      </c>
      <c r="D182" s="11">
        <f t="shared" ca="1" si="10"/>
        <v>10.844191119183131</v>
      </c>
      <c r="E182" s="11">
        <f t="shared" ca="1" si="11"/>
        <v>10.78982901096971</v>
      </c>
      <c r="F182" s="30"/>
      <c r="G182" s="12">
        <f t="shared" ca="1" si="8"/>
        <v>0.71068800092095663</v>
      </c>
    </row>
    <row r="183" spans="2:7" ht="15.55" customHeight="1" x14ac:dyDescent="0.65">
      <c r="B183" s="10">
        <v>159</v>
      </c>
      <c r="C183" s="11">
        <f t="shared" ca="1" si="9"/>
        <v>12.439711845318739</v>
      </c>
      <c r="D183" s="11">
        <f t="shared" ca="1" si="10"/>
        <v>12.513631825308822</v>
      </c>
      <c r="E183" s="11">
        <f t="shared" ca="1" si="11"/>
        <v>12.573214963580913</v>
      </c>
      <c r="F183" s="30"/>
      <c r="G183" s="12">
        <f t="shared" ca="1" si="8"/>
        <v>2.0843678448582597</v>
      </c>
    </row>
    <row r="184" spans="2:7" ht="15.55" customHeight="1" x14ac:dyDescent="0.65">
      <c r="B184" s="10">
        <v>160</v>
      </c>
      <c r="C184" s="11">
        <f t="shared" ca="1" si="9"/>
        <v>12.369003374836661</v>
      </c>
      <c r="D184" s="11">
        <f t="shared" ca="1" si="10"/>
        <v>12.724347375297139</v>
      </c>
      <c r="E184" s="11">
        <f t="shared" ca="1" si="11"/>
        <v>12.798267355287223</v>
      </c>
      <c r="F184" s="30"/>
      <c r="G184" s="12">
        <f t="shared" ca="1" si="8"/>
        <v>1.3268194524075301</v>
      </c>
    </row>
    <row r="185" spans="2:7" ht="15.55" customHeight="1" x14ac:dyDescent="0.65">
      <c r="B185" s="10">
        <v>161</v>
      </c>
      <c r="C185" s="11">
        <f t="shared" ca="1" si="9"/>
        <v>10.048459098178226</v>
      </c>
      <c r="D185" s="11">
        <f t="shared" ca="1" si="10"/>
        <v>11.090643020607356</v>
      </c>
      <c r="E185" s="11">
        <f t="shared" ca="1" si="11"/>
        <v>11.445987021067834</v>
      </c>
      <c r="F185" s="30"/>
      <c r="G185" s="12">
        <f t="shared" ca="1" si="8"/>
        <v>-0.61495062802553913</v>
      </c>
    </row>
    <row r="186" spans="2:7" ht="15.55" customHeight="1" x14ac:dyDescent="0.65">
      <c r="B186" s="10">
        <v>162</v>
      </c>
      <c r="C186" s="11">
        <f t="shared" ca="1" si="9"/>
        <v>10.617751445786029</v>
      </c>
      <c r="D186" s="11">
        <f t="shared" ca="1" si="10"/>
        <v>11.281161171989794</v>
      </c>
      <c r="E186" s="11">
        <f t="shared" ca="1" si="11"/>
        <v>12.323345094418924</v>
      </c>
      <c r="F186" s="30"/>
      <c r="G186" s="12">
        <f t="shared" ca="1" si="8"/>
        <v>0.92522675979879854</v>
      </c>
    </row>
    <row r="187" spans="2:7" ht="15.55" customHeight="1" x14ac:dyDescent="0.65">
      <c r="B187" s="10">
        <v>163</v>
      </c>
      <c r="C187" s="11">
        <f t="shared" ca="1" si="9"/>
        <v>11.601438294620406</v>
      </c>
      <c r="D187" s="11">
        <f t="shared" ca="1" si="10"/>
        <v>11.293962980607636</v>
      </c>
      <c r="E187" s="11">
        <f t="shared" ca="1" si="11"/>
        <v>11.957372706811402</v>
      </c>
      <c r="F187" s="30"/>
      <c r="G187" s="12">
        <f t="shared" ca="1" si="8"/>
        <v>1.1388249147210054</v>
      </c>
    </row>
    <row r="188" spans="2:7" ht="15.55" customHeight="1" x14ac:dyDescent="0.65">
      <c r="B188" s="10">
        <v>164</v>
      </c>
      <c r="C188" s="11">
        <f t="shared" ca="1" si="9"/>
        <v>9.684974785347908</v>
      </c>
      <c r="D188" s="11">
        <f t="shared" ca="1" si="10"/>
        <v>10.147588165247306</v>
      </c>
      <c r="E188" s="11">
        <f t="shared" ca="1" si="11"/>
        <v>9.8401128512345366</v>
      </c>
      <c r="F188" s="30"/>
      <c r="G188" s="12">
        <f t="shared" ca="1" si="8"/>
        <v>-0.88443767201259527</v>
      </c>
    </row>
    <row r="189" spans="2:7" ht="15.55" customHeight="1" x14ac:dyDescent="0.65">
      <c r="B189" s="10">
        <v>165</v>
      </c>
      <c r="C189" s="11">
        <f t="shared" ca="1" si="9"/>
        <v>9.5357077687807035</v>
      </c>
      <c r="D189" s="11">
        <f t="shared" ca="1" si="10"/>
        <v>10.105120226141207</v>
      </c>
      <c r="E189" s="11">
        <f t="shared" ca="1" si="11"/>
        <v>10.567733606040605</v>
      </c>
      <c r="F189" s="30"/>
      <c r="G189" s="12">
        <f t="shared" ca="1" si="8"/>
        <v>-2.2073395212998361E-2</v>
      </c>
    </row>
    <row r="190" spans="2:7" ht="15.55" customHeight="1" x14ac:dyDescent="0.65">
      <c r="B190" s="10">
        <v>166</v>
      </c>
      <c r="C190" s="11">
        <f t="shared" ca="1" si="9"/>
        <v>10.533955332478024</v>
      </c>
      <c r="D190" s="11">
        <f t="shared" ca="1" si="10"/>
        <v>10.091736496471727</v>
      </c>
      <c r="E190" s="11">
        <f t="shared" ca="1" si="11"/>
        <v>10.66114895383223</v>
      </c>
      <c r="F190" s="30"/>
      <c r="G190" s="12">
        <f t="shared" ca="1" si="8"/>
        <v>0.54499203008452413</v>
      </c>
    </row>
    <row r="191" spans="2:7" ht="15.55" customHeight="1" x14ac:dyDescent="0.65">
      <c r="B191" s="10">
        <v>167</v>
      </c>
      <c r="C191" s="11">
        <f t="shared" ca="1" si="9"/>
        <v>9.363580033493367</v>
      </c>
      <c r="D191" s="11">
        <f t="shared" ca="1" si="10"/>
        <v>9.3525433358868675</v>
      </c>
      <c r="E191" s="11">
        <f t="shared" ca="1" si="11"/>
        <v>8.91032449988057</v>
      </c>
      <c r="F191" s="30"/>
      <c r="G191" s="12">
        <f t="shared" ca="1" si="8"/>
        <v>-0.90891598154889508</v>
      </c>
    </row>
    <row r="192" spans="2:7" ht="15.55" customHeight="1" x14ac:dyDescent="0.65">
      <c r="B192" s="10">
        <v>168</v>
      </c>
      <c r="C192" s="11">
        <f t="shared" ca="1" si="9"/>
        <v>9.6702539262101403</v>
      </c>
      <c r="D192" s="11">
        <f t="shared" ca="1" si="10"/>
        <v>9.9427499412524014</v>
      </c>
      <c r="E192" s="11">
        <f t="shared" ca="1" si="11"/>
        <v>9.9317132436459019</v>
      </c>
      <c r="F192" s="30"/>
      <c r="G192" s="12">
        <f t="shared" ca="1" si="8"/>
        <v>0.12471191698458765</v>
      </c>
    </row>
    <row r="193" spans="2:7" ht="15.55" customHeight="1" x14ac:dyDescent="0.65">
      <c r="B193" s="10">
        <v>169</v>
      </c>
      <c r="C193" s="11">
        <f t="shared" ca="1" si="9"/>
        <v>10.12704490660014</v>
      </c>
      <c r="D193" s="11">
        <f t="shared" ca="1" si="10"/>
        <v>9.6725869158256934</v>
      </c>
      <c r="E193" s="11">
        <f t="shared" ca="1" si="11"/>
        <v>9.9450829308679545</v>
      </c>
      <c r="F193" s="30"/>
      <c r="G193" s="12">
        <f t="shared" ca="1" si="8"/>
        <v>6.4688948107845992E-2</v>
      </c>
    </row>
    <row r="194" spans="2:7" ht="15.55" customHeight="1" x14ac:dyDescent="0.65">
      <c r="B194" s="10">
        <v>170</v>
      </c>
      <c r="C194" s="11">
        <f t="shared" ca="1" si="9"/>
        <v>9.2769750823664037</v>
      </c>
      <c r="D194" s="11">
        <f t="shared" ca="1" si="10"/>
        <v>9.3393310408586974</v>
      </c>
      <c r="E194" s="11">
        <f t="shared" ca="1" si="11"/>
        <v>8.8848730500842503</v>
      </c>
      <c r="F194" s="30"/>
      <c r="G194" s="12">
        <f t="shared" ca="1" si="8"/>
        <v>-0.75536939168752038</v>
      </c>
    </row>
    <row r="195" spans="2:7" ht="15.55" customHeight="1" x14ac:dyDescent="0.65">
      <c r="B195" s="10">
        <v>171</v>
      </c>
      <c r="C195" s="11">
        <f t="shared" ca="1" si="9"/>
        <v>8.5502589781529217</v>
      </c>
      <c r="D195" s="11">
        <f t="shared" ca="1" si="10"/>
        <v>8.5826034522068451</v>
      </c>
      <c r="E195" s="11">
        <f t="shared" ca="1" si="11"/>
        <v>8.6449594106991388</v>
      </c>
      <c r="F195" s="30"/>
      <c r="G195" s="12">
        <f t="shared" ca="1" si="8"/>
        <v>-1.0720563260033189</v>
      </c>
    </row>
    <row r="196" spans="2:7" ht="15.55" customHeight="1" x14ac:dyDescent="0.65">
      <c r="B196" s="10">
        <v>172</v>
      </c>
      <c r="C196" s="11">
        <f t="shared" ca="1" si="9"/>
        <v>9.999686319484125</v>
      </c>
      <c r="D196" s="11">
        <f t="shared" ca="1" si="10"/>
        <v>9.6220016236403652</v>
      </c>
      <c r="E196" s="11">
        <f t="shared" ca="1" si="11"/>
        <v>9.6543460976942885</v>
      </c>
      <c r="F196" s="30"/>
      <c r="G196" s="12">
        <f t="shared" ca="1" si="8"/>
        <v>0.53571448248578557</v>
      </c>
    </row>
    <row r="197" spans="2:7" ht="15.55" customHeight="1" x14ac:dyDescent="0.65">
      <c r="B197" s="10">
        <v>173</v>
      </c>
      <c r="C197" s="11">
        <f t="shared" ca="1" si="9"/>
        <v>9.5673194380262014</v>
      </c>
      <c r="D197" s="11">
        <f t="shared" ca="1" si="10"/>
        <v>9.0312912750245413</v>
      </c>
      <c r="E197" s="11">
        <f t="shared" ca="1" si="11"/>
        <v>8.6536065791807815</v>
      </c>
      <c r="F197" s="30"/>
      <c r="G197" s="12">
        <f t="shared" ca="1" si="8"/>
        <v>-0.70053780321669235</v>
      </c>
    </row>
    <row r="198" spans="2:7" ht="15.55" customHeight="1" x14ac:dyDescent="0.65">
      <c r="B198" s="10">
        <v>174</v>
      </c>
      <c r="C198" s="11">
        <f t="shared" ca="1" si="9"/>
        <v>8.5986676856657205</v>
      </c>
      <c r="D198" s="11">
        <f t="shared" ca="1" si="10"/>
        <v>8.8665249269086139</v>
      </c>
      <c r="E198" s="11">
        <f t="shared" ca="1" si="11"/>
        <v>8.3304967639069538</v>
      </c>
      <c r="F198" s="30"/>
      <c r="G198" s="12">
        <f t="shared" ca="1" si="8"/>
        <v>-1.0510634127259333</v>
      </c>
    </row>
    <row r="199" spans="2:7" ht="15.55" customHeight="1" x14ac:dyDescent="0.65">
      <c r="B199" s="10">
        <v>175</v>
      </c>
      <c r="C199" s="11">
        <f t="shared" ca="1" si="9"/>
        <v>8.7802839198432405</v>
      </c>
      <c r="D199" s="11">
        <f t="shared" ca="1" si="10"/>
        <v>8.4300150182348954</v>
      </c>
      <c r="E199" s="11">
        <f t="shared" ca="1" si="11"/>
        <v>8.6978722594777871</v>
      </c>
      <c r="F199" s="30"/>
      <c r="G199" s="12">
        <f t="shared" ca="1" si="8"/>
        <v>-0.69418437379379239</v>
      </c>
    </row>
    <row r="200" spans="2:7" ht="15.55" customHeight="1" x14ac:dyDescent="0.65">
      <c r="B200" s="10">
        <v>176</v>
      </c>
      <c r="C200" s="11">
        <f t="shared" ca="1" si="9"/>
        <v>9.7849561617050504</v>
      </c>
      <c r="D200" s="11">
        <f t="shared" ca="1" si="10"/>
        <v>9.2594244553420832</v>
      </c>
      <c r="E200" s="11">
        <f t="shared" ca="1" si="11"/>
        <v>8.9091555537337381</v>
      </c>
      <c r="F200" s="30"/>
      <c r="G200" s="12">
        <f t="shared" ca="1" si="8"/>
        <v>0.13204834860194695</v>
      </c>
    </row>
    <row r="201" spans="2:7" ht="15.55" customHeight="1" x14ac:dyDescent="0.65">
      <c r="B201" s="10">
        <v>177</v>
      </c>
      <c r="C201" s="11">
        <f t="shared" ca="1" si="9"/>
        <v>11.192717204545644</v>
      </c>
      <c r="D201" s="11">
        <f t="shared" ca="1" si="10"/>
        <v>10.845625017648748</v>
      </c>
      <c r="E201" s="11">
        <f t="shared" ca="1" si="11"/>
        <v>10.320093311285781</v>
      </c>
      <c r="F201" s="30"/>
      <c r="G201" s="12">
        <f t="shared" ca="1" si="8"/>
        <v>1.1266930302446698</v>
      </c>
    </row>
    <row r="202" spans="2:7" ht="15.55" customHeight="1" x14ac:dyDescent="0.65">
      <c r="B202" s="10">
        <v>178</v>
      </c>
      <c r="C202" s="11">
        <f t="shared" ca="1" si="9"/>
        <v>10.380891747281378</v>
      </c>
      <c r="D202" s="11">
        <f t="shared" ca="1" si="10"/>
        <v>10.446915921582351</v>
      </c>
      <c r="E202" s="11">
        <f t="shared" ca="1" si="11"/>
        <v>10.099823734685454</v>
      </c>
      <c r="F202" s="30"/>
      <c r="G202" s="12">
        <f t="shared" ca="1" si="8"/>
        <v>-0.18245476784095679</v>
      </c>
    </row>
    <row r="203" spans="2:7" ht="15.55" customHeight="1" x14ac:dyDescent="0.65">
      <c r="B203" s="10">
        <v>179</v>
      </c>
      <c r="C203" s="11">
        <f t="shared" ca="1" si="9"/>
        <v>9.3047439159023817</v>
      </c>
      <c r="D203" s="11">
        <f t="shared" ca="1" si="10"/>
        <v>9.8680904310247151</v>
      </c>
      <c r="E203" s="11">
        <f t="shared" ca="1" si="11"/>
        <v>9.9341146053256892</v>
      </c>
      <c r="F203" s="30"/>
      <c r="G203" s="12">
        <f t="shared" ca="1" si="8"/>
        <v>-0.60402870017714128</v>
      </c>
    </row>
    <row r="204" spans="2:7" ht="15.55" customHeight="1" x14ac:dyDescent="0.65">
      <c r="B204" s="10">
        <v>180</v>
      </c>
      <c r="C204" s="11">
        <f t="shared" ca="1" si="9"/>
        <v>9.2700705351557424</v>
      </c>
      <c r="D204" s="11">
        <f t="shared" ca="1" si="10"/>
        <v>9.1788431512352648</v>
      </c>
      <c r="E204" s="11">
        <f t="shared" ca="1" si="11"/>
        <v>9.7421896663576</v>
      </c>
      <c r="F204" s="30"/>
      <c r="G204" s="12">
        <f t="shared" ca="1" si="8"/>
        <v>-0.427915114755686</v>
      </c>
    </row>
    <row r="205" spans="2:7" ht="15.55" customHeight="1" x14ac:dyDescent="0.65">
      <c r="B205" s="10">
        <v>181</v>
      </c>
      <c r="C205" s="11">
        <f t="shared" ca="1" si="9"/>
        <v>9.8497749351843709</v>
      </c>
      <c r="D205" s="11">
        <f t="shared" ca="1" si="10"/>
        <v>9.5477605850957996</v>
      </c>
      <c r="E205" s="11">
        <f t="shared" ca="1" si="11"/>
        <v>9.456533201175322</v>
      </c>
      <c r="F205" s="30"/>
      <c r="G205" s="12">
        <f t="shared" ca="1" si="8"/>
        <v>6.3732492562213763E-2</v>
      </c>
    </row>
    <row r="206" spans="2:7" ht="15.55" customHeight="1" x14ac:dyDescent="0.65">
      <c r="B206" s="10">
        <v>182</v>
      </c>
      <c r="C206" s="11">
        <f t="shared" ca="1" si="9"/>
        <v>10.616262728768529</v>
      </c>
      <c r="D206" s="11">
        <f t="shared" ca="1" si="10"/>
        <v>10.402305171390687</v>
      </c>
      <c r="E206" s="11">
        <f t="shared" ca="1" si="11"/>
        <v>10.100290821302115</v>
      </c>
      <c r="F206" s="30"/>
      <c r="G206" s="12">
        <f t="shared" ca="1" si="8"/>
        <v>0.58439648248742215</v>
      </c>
    </row>
    <row r="207" spans="2:7" ht="15.55" customHeight="1" x14ac:dyDescent="0.65">
      <c r="B207" s="10">
        <v>183</v>
      </c>
      <c r="C207" s="11">
        <f t="shared" ca="1" si="9"/>
        <v>9.7760949877749557</v>
      </c>
      <c r="D207" s="11">
        <f t="shared" ca="1" si="10"/>
        <v>9.807961234056064</v>
      </c>
      <c r="E207" s="11">
        <f t="shared" ca="1" si="11"/>
        <v>9.59400367667822</v>
      </c>
      <c r="F207" s="30"/>
      <c r="G207" s="12">
        <f t="shared" ca="1" si="8"/>
        <v>-0.51610325346875408</v>
      </c>
    </row>
    <row r="208" spans="2:7" ht="15.55" customHeight="1" x14ac:dyDescent="0.65">
      <c r="B208" s="10">
        <v>184</v>
      </c>
      <c r="C208" s="11">
        <f t="shared" ca="1" si="9"/>
        <v>8.6151333442650788</v>
      </c>
      <c r="D208" s="11">
        <f t="shared" ca="1" si="10"/>
        <v>8.9073315855087891</v>
      </c>
      <c r="E208" s="11">
        <f t="shared" ca="1" si="11"/>
        <v>8.9391978317898939</v>
      </c>
      <c r="F208" s="30"/>
      <c r="G208" s="12">
        <f t="shared" ca="1" si="8"/>
        <v>-1.1268150290005456</v>
      </c>
    </row>
    <row r="209" spans="2:7" ht="15.55" customHeight="1" x14ac:dyDescent="0.65">
      <c r="B209" s="10">
        <v>185</v>
      </c>
      <c r="C209" s="11">
        <f t="shared" ca="1" si="9"/>
        <v>10.295273284796016</v>
      </c>
      <c r="D209" s="11">
        <f t="shared" ca="1" si="10"/>
        <v>10.03722165806164</v>
      </c>
      <c r="E209" s="11">
        <f t="shared" ca="1" si="11"/>
        <v>10.32941989930535</v>
      </c>
      <c r="F209" s="30"/>
      <c r="G209" s="12">
        <f t="shared" ca="1" si="8"/>
        <v>0.85868079929628971</v>
      </c>
    </row>
    <row r="210" spans="2:7" ht="15.55" customHeight="1" x14ac:dyDescent="0.65">
      <c r="B210" s="10">
        <v>186</v>
      </c>
      <c r="C210" s="11">
        <f t="shared" ca="1" si="9"/>
        <v>11.107284809515932</v>
      </c>
      <c r="D210" s="11">
        <f t="shared" ca="1" si="10"/>
        <v>10.543877295015658</v>
      </c>
      <c r="E210" s="11">
        <f t="shared" ca="1" si="11"/>
        <v>10.285825668281282</v>
      </c>
      <c r="F210" s="30"/>
      <c r="G210" s="12">
        <f t="shared" ca="1" si="8"/>
        <v>0.67794440986778681</v>
      </c>
    </row>
    <row r="211" spans="2:7" ht="15.55" customHeight="1" x14ac:dyDescent="0.65">
      <c r="B211" s="10">
        <v>187</v>
      </c>
      <c r="C211" s="11">
        <f t="shared" ca="1" si="9"/>
        <v>9.1639687926046953</v>
      </c>
      <c r="D211" s="11">
        <f t="shared" ca="1" si="10"/>
        <v>9.5933091922528391</v>
      </c>
      <c r="E211" s="11">
        <f t="shared" ca="1" si="11"/>
        <v>9.0299016777525676</v>
      </c>
      <c r="F211" s="30"/>
      <c r="G211" s="12">
        <f t="shared" ca="1" si="8"/>
        <v>-1.1750034123291988</v>
      </c>
    </row>
    <row r="212" spans="2:7" ht="15.55" customHeight="1" x14ac:dyDescent="0.65">
      <c r="B212" s="10">
        <v>188</v>
      </c>
      <c r="C212" s="11">
        <f t="shared" ca="1" si="9"/>
        <v>8.7166870254059816</v>
      </c>
      <c r="D212" s="11">
        <f t="shared" ca="1" si="10"/>
        <v>9.0556592303398755</v>
      </c>
      <c r="E212" s="11">
        <f t="shared" ca="1" si="11"/>
        <v>9.484999629988021</v>
      </c>
      <c r="F212" s="30"/>
      <c r="G212" s="12">
        <f t="shared" ca="1" si="8"/>
        <v>-0.69581126842941776</v>
      </c>
    </row>
    <row r="213" spans="2:7" ht="15.55" customHeight="1" x14ac:dyDescent="0.65">
      <c r="B213" s="10">
        <v>189</v>
      </c>
      <c r="C213" s="11">
        <f t="shared" ca="1" si="9"/>
        <v>9.8966467389865258</v>
      </c>
      <c r="D213" s="11">
        <f t="shared" ca="1" si="10"/>
        <v>9.3091450328219256</v>
      </c>
      <c r="E213" s="11">
        <f t="shared" ca="1" si="11"/>
        <v>9.6481172377558195</v>
      </c>
      <c r="F213" s="30"/>
      <c r="G213" s="12">
        <f t="shared" ca="1" si="8"/>
        <v>0.24455237320123357</v>
      </c>
    </row>
    <row r="214" spans="2:7" ht="15.55" customHeight="1" x14ac:dyDescent="0.65">
      <c r="B214" s="10">
        <v>190</v>
      </c>
      <c r="C214" s="11">
        <f t="shared" ca="1" si="9"/>
        <v>11.832157432317853</v>
      </c>
      <c r="D214" s="11">
        <f t="shared" ca="1" si="10"/>
        <v>11.484251798103143</v>
      </c>
      <c r="E214" s="11">
        <f t="shared" ca="1" si="11"/>
        <v>10.896750091938545</v>
      </c>
      <c r="F214" s="30"/>
      <c r="G214" s="12">
        <f t="shared" ca="1" si="8"/>
        <v>1.7098812457172361</v>
      </c>
    </row>
    <row r="215" spans="2:7" ht="15.55" customHeight="1" x14ac:dyDescent="0.65">
      <c r="B215" s="10">
        <v>191</v>
      </c>
      <c r="C215" s="11">
        <f t="shared" ca="1" si="9"/>
        <v>10.902551350559651</v>
      </c>
      <c r="D215" s="11">
        <f t="shared" ca="1" si="10"/>
        <v>11.024827537160268</v>
      </c>
      <c r="E215" s="11">
        <f t="shared" ca="1" si="11"/>
        <v>10.67692190294556</v>
      </c>
      <c r="F215" s="30"/>
      <c r="G215" s="12">
        <f t="shared" ca="1" si="8"/>
        <v>4.7610727701033598E-2</v>
      </c>
    </row>
    <row r="216" spans="2:7" ht="15.55" customHeight="1" x14ac:dyDescent="0.65">
      <c r="B216" s="10">
        <v>192</v>
      </c>
      <c r="C216" s="11">
        <f t="shared" ca="1" si="9"/>
        <v>10.95337972129848</v>
      </c>
      <c r="D216" s="11">
        <f t="shared" ca="1" si="10"/>
        <v>11.808320344157098</v>
      </c>
      <c r="E216" s="11">
        <f t="shared" ca="1" si="11"/>
        <v>11.930596530757715</v>
      </c>
      <c r="F216" s="30"/>
      <c r="G216" s="12">
        <f t="shared" ref="G216:G279" ca="1" si="12">NORMINV(RAND(),$H$18,$H$19)</f>
        <v>0.92957435744796291</v>
      </c>
    </row>
    <row r="217" spans="2:7" ht="15.55" customHeight="1" x14ac:dyDescent="0.65">
      <c r="B217" s="10">
        <v>193</v>
      </c>
      <c r="C217" s="11">
        <f t="shared" ca="1" si="9"/>
        <v>11.282254194142446</v>
      </c>
      <c r="D217" s="11">
        <f t="shared" ca="1" si="10"/>
        <v>11.306059557992963</v>
      </c>
      <c r="E217" s="11">
        <f t="shared" ca="1" si="11"/>
        <v>12.161000180851582</v>
      </c>
      <c r="F217" s="30"/>
      <c r="G217" s="12">
        <f t="shared" ca="1" si="12"/>
        <v>0.81746701541846556</v>
      </c>
    </row>
    <row r="218" spans="2:7" ht="15.55" customHeight="1" x14ac:dyDescent="0.65">
      <c r="B218" s="10">
        <v>194</v>
      </c>
      <c r="C218" s="11">
        <f t="shared" ref="C218:C281" ca="1" si="13">$C$16*G217+$C$19+G218</f>
        <v>10.723307567212617</v>
      </c>
      <c r="D218" s="11">
        <f t="shared" ca="1" si="10"/>
        <v>11.188094745936597</v>
      </c>
      <c r="E218" s="11">
        <f t="shared" ca="1" si="11"/>
        <v>11.211900109787114</v>
      </c>
      <c r="F218" s="30"/>
      <c r="G218" s="12">
        <f t="shared" ca="1" si="12"/>
        <v>0.31457405950338424</v>
      </c>
    </row>
    <row r="219" spans="2:7" ht="15.55" customHeight="1" x14ac:dyDescent="0.65">
      <c r="B219" s="10">
        <v>195</v>
      </c>
      <c r="C219" s="11">
        <f t="shared" ca="1" si="13"/>
        <v>9.6915161022506844</v>
      </c>
      <c r="D219" s="11">
        <f t="shared" ca="1" si="10"/>
        <v>10.100249609959917</v>
      </c>
      <c r="E219" s="11">
        <f t="shared" ca="1" si="11"/>
        <v>10.565036788683898</v>
      </c>
      <c r="F219" s="30"/>
      <c r="G219" s="12">
        <f t="shared" ca="1" si="12"/>
        <v>-0.46577092750100929</v>
      </c>
    </row>
    <row r="220" spans="2:7" ht="15.55" customHeight="1" x14ac:dyDescent="0.65">
      <c r="B220" s="10">
        <v>196</v>
      </c>
      <c r="C220" s="11">
        <f t="shared" ca="1" si="13"/>
        <v>9.8598300267992141</v>
      </c>
      <c r="D220" s="11">
        <f t="shared" ref="D220:D283" ca="1" si="14">$D$16*G219+$D$17*G218+$D$19+G220</f>
        <v>10.017117056550905</v>
      </c>
      <c r="E220" s="11">
        <f t="shared" ref="E220:E283" ca="1" si="15">$E$16*G219+$E$17*G218+$E$18*G217+$E$19+G220</f>
        <v>10.425850564260138</v>
      </c>
      <c r="F220" s="30"/>
      <c r="G220" s="12">
        <f t="shared" ca="1" si="12"/>
        <v>9.2715490549718615E-2</v>
      </c>
    </row>
    <row r="221" spans="2:7" ht="15.55" customHeight="1" x14ac:dyDescent="0.65">
      <c r="B221" s="10">
        <v>197</v>
      </c>
      <c r="C221" s="11">
        <f t="shared" ca="1" si="13"/>
        <v>9.3013329653789079</v>
      </c>
      <c r="D221" s="11">
        <f t="shared" ca="1" si="14"/>
        <v>9.0684475016284036</v>
      </c>
      <c r="E221" s="11">
        <f t="shared" ca="1" si="15"/>
        <v>9.2257345313800947</v>
      </c>
      <c r="F221" s="30"/>
      <c r="G221" s="12">
        <f t="shared" ca="1" si="12"/>
        <v>-0.74502477989595095</v>
      </c>
    </row>
    <row r="222" spans="2:7" ht="15.55" customHeight="1" x14ac:dyDescent="0.65">
      <c r="B222" s="10">
        <v>198</v>
      </c>
      <c r="C222" s="11">
        <f t="shared" ca="1" si="13"/>
        <v>8.703104749949377</v>
      </c>
      <c r="D222" s="11">
        <f t="shared" ca="1" si="14"/>
        <v>8.7494624952242361</v>
      </c>
      <c r="E222" s="11">
        <f t="shared" ca="1" si="15"/>
        <v>8.5165770314737301</v>
      </c>
      <c r="F222" s="30"/>
      <c r="G222" s="12">
        <f t="shared" ca="1" si="12"/>
        <v>-0.92438286010264747</v>
      </c>
    </row>
    <row r="223" spans="2:7" ht="15.55" customHeight="1" x14ac:dyDescent="0.65">
      <c r="B223" s="10">
        <v>199</v>
      </c>
      <c r="C223" s="11">
        <f t="shared" ca="1" si="13"/>
        <v>8.4700075834917552</v>
      </c>
      <c r="D223" s="11">
        <f t="shared" ca="1" si="14"/>
        <v>8.0974951935437787</v>
      </c>
      <c r="E223" s="11">
        <f t="shared" ca="1" si="15"/>
        <v>8.1438529388186378</v>
      </c>
      <c r="F223" s="30"/>
      <c r="G223" s="12">
        <f t="shared" ca="1" si="12"/>
        <v>-1.0678009864569211</v>
      </c>
    </row>
    <row r="224" spans="2:7" ht="15.55" customHeight="1" x14ac:dyDescent="0.65">
      <c r="B224" s="10">
        <v>200</v>
      </c>
      <c r="C224" s="11">
        <f t="shared" ca="1" si="13"/>
        <v>10.366382926299723</v>
      </c>
      <c r="D224" s="11">
        <f t="shared" ca="1" si="14"/>
        <v>9.9041914962483979</v>
      </c>
      <c r="E224" s="11">
        <f t="shared" ca="1" si="15"/>
        <v>9.5316791063004231</v>
      </c>
      <c r="F224" s="30"/>
      <c r="G224" s="12">
        <f t="shared" ca="1" si="12"/>
        <v>0.90028341952818325</v>
      </c>
    </row>
    <row r="225" spans="2:7" ht="15.55" customHeight="1" x14ac:dyDescent="0.65">
      <c r="B225" s="10">
        <v>201</v>
      </c>
      <c r="C225" s="11">
        <f t="shared" ca="1" si="13"/>
        <v>8.6967289231682532</v>
      </c>
      <c r="D225" s="11">
        <f t="shared" ca="1" si="14"/>
        <v>8.1628284299397933</v>
      </c>
      <c r="E225" s="11">
        <f t="shared" ca="1" si="15"/>
        <v>7.7006369998884701</v>
      </c>
      <c r="F225" s="30"/>
      <c r="G225" s="12">
        <f t="shared" ca="1" si="12"/>
        <v>-1.753412786595838</v>
      </c>
    </row>
    <row r="226" spans="2:7" ht="15.55" customHeight="1" x14ac:dyDescent="0.65">
      <c r="B226" s="10">
        <v>202</v>
      </c>
      <c r="C226" s="11">
        <f t="shared" ca="1" si="13"/>
        <v>9.0254257228047123</v>
      </c>
      <c r="D226" s="11">
        <f t="shared" ca="1" si="14"/>
        <v>9.4755674325688037</v>
      </c>
      <c r="E226" s="11">
        <f t="shared" ca="1" si="15"/>
        <v>8.9416669393403438</v>
      </c>
      <c r="F226" s="30"/>
      <c r="G226" s="12">
        <f t="shared" ca="1" si="12"/>
        <v>-9.7867883897367822E-2</v>
      </c>
    </row>
    <row r="227" spans="2:7" ht="15.55" customHeight="1" x14ac:dyDescent="0.65">
      <c r="B227" s="10">
        <v>203</v>
      </c>
      <c r="C227" s="11">
        <f t="shared" ca="1" si="13"/>
        <v>11.404041742353298</v>
      </c>
      <c r="D227" s="11">
        <f t="shared" ca="1" si="14"/>
        <v>10.527335349055379</v>
      </c>
      <c r="E227" s="11">
        <f t="shared" ca="1" si="15"/>
        <v>10.977477058819471</v>
      </c>
      <c r="F227" s="30"/>
      <c r="G227" s="12">
        <f t="shared" ca="1" si="12"/>
        <v>1.4529756843019821</v>
      </c>
    </row>
    <row r="228" spans="2:7" ht="15.55" customHeight="1" x14ac:dyDescent="0.65">
      <c r="B228" s="10">
        <v>204</v>
      </c>
      <c r="C228" s="11">
        <f t="shared" ca="1" si="13"/>
        <v>11.371062807450922</v>
      </c>
      <c r="D228" s="11">
        <f t="shared" ca="1" si="14"/>
        <v>11.322128865502238</v>
      </c>
      <c r="E228" s="11">
        <f t="shared" ca="1" si="15"/>
        <v>10.445422472204319</v>
      </c>
      <c r="F228" s="30"/>
      <c r="G228" s="12">
        <f t="shared" ca="1" si="12"/>
        <v>0.64457496529993064</v>
      </c>
    </row>
    <row r="229" spans="2:7" ht="15.55" customHeight="1" x14ac:dyDescent="0.65">
      <c r="B229" s="10">
        <v>205</v>
      </c>
      <c r="C229" s="11">
        <f t="shared" ca="1" si="13"/>
        <v>10.836714985796222</v>
      </c>
      <c r="D229" s="11">
        <f t="shared" ca="1" si="14"/>
        <v>11.563202827947213</v>
      </c>
      <c r="E229" s="11">
        <f t="shared" ca="1" si="15"/>
        <v>11.514268885998529</v>
      </c>
      <c r="F229" s="30"/>
      <c r="G229" s="12">
        <f t="shared" ca="1" si="12"/>
        <v>0.51442750314625629</v>
      </c>
    </row>
    <row r="230" spans="2:7" ht="15.55" customHeight="1" x14ac:dyDescent="0.65">
      <c r="B230" s="10">
        <v>206</v>
      </c>
      <c r="C230" s="11">
        <f t="shared" ca="1" si="13"/>
        <v>8.0030661549894866</v>
      </c>
      <c r="D230" s="11">
        <f t="shared" ca="1" si="14"/>
        <v>8.3253536376394521</v>
      </c>
      <c r="E230" s="11">
        <f t="shared" ca="1" si="15"/>
        <v>9.0518414797904434</v>
      </c>
      <c r="F230" s="30"/>
      <c r="G230" s="12">
        <f t="shared" ca="1" si="12"/>
        <v>-2.2541475965836417</v>
      </c>
    </row>
    <row r="231" spans="2:7" ht="15.55" customHeight="1" x14ac:dyDescent="0.65">
      <c r="B231" s="10">
        <v>207</v>
      </c>
      <c r="C231" s="11">
        <f t="shared" ca="1" si="13"/>
        <v>8.5961520461456846</v>
      </c>
      <c r="D231" s="11">
        <f t="shared" ca="1" si="14"/>
        <v>8.8533657977188138</v>
      </c>
      <c r="E231" s="11">
        <f t="shared" ca="1" si="15"/>
        <v>9.1756532803687794</v>
      </c>
      <c r="F231" s="30"/>
      <c r="G231" s="12">
        <f t="shared" ca="1" si="12"/>
        <v>-0.27677415556249485</v>
      </c>
    </row>
    <row r="232" spans="2:7" ht="15.55" customHeight="1" x14ac:dyDescent="0.65">
      <c r="B232" s="10">
        <v>208</v>
      </c>
      <c r="C232" s="11">
        <f t="shared" ca="1" si="13"/>
        <v>11.056354071829027</v>
      </c>
      <c r="D232" s="11">
        <f t="shared" ca="1" si="14"/>
        <v>9.9292802735372074</v>
      </c>
      <c r="E232" s="11">
        <f t="shared" ca="1" si="15"/>
        <v>10.186494025110335</v>
      </c>
      <c r="F232" s="30"/>
      <c r="G232" s="12">
        <f t="shared" ca="1" si="12"/>
        <v>1.1947411496102749</v>
      </c>
    </row>
    <row r="233" spans="2:7" ht="15.55" customHeight="1" x14ac:dyDescent="0.65">
      <c r="B233" s="10">
        <v>209</v>
      </c>
      <c r="C233" s="11">
        <f t="shared" ca="1" si="13"/>
        <v>9.0047485349280976</v>
      </c>
      <c r="D233" s="11">
        <f t="shared" ca="1" si="14"/>
        <v>8.8663614571468514</v>
      </c>
      <c r="E233" s="11">
        <f t="shared" ca="1" si="15"/>
        <v>7.7392876588550301</v>
      </c>
      <c r="F233" s="30"/>
      <c r="G233" s="12">
        <f t="shared" ca="1" si="12"/>
        <v>-1.5926220398770392</v>
      </c>
    </row>
    <row r="234" spans="2:7" ht="15.55" customHeight="1" x14ac:dyDescent="0.65">
      <c r="B234" s="10">
        <v>210</v>
      </c>
      <c r="C234" s="11">
        <f t="shared" ca="1" si="13"/>
        <v>7.6616918293321969</v>
      </c>
      <c r="D234" s="11">
        <f t="shared" ca="1" si="14"/>
        <v>8.2590624041373335</v>
      </c>
      <c r="E234" s="11">
        <f t="shared" ca="1" si="15"/>
        <v>8.1206753263560874</v>
      </c>
      <c r="F234" s="30"/>
      <c r="G234" s="12">
        <f t="shared" ca="1" si="12"/>
        <v>-1.5419971507292831</v>
      </c>
    </row>
    <row r="235" spans="2:7" ht="15.55" customHeight="1" x14ac:dyDescent="0.65">
      <c r="B235" s="10">
        <v>211</v>
      </c>
      <c r="C235" s="11">
        <f t="shared" ca="1" si="13"/>
        <v>9.2969462053499115</v>
      </c>
      <c r="D235" s="11">
        <f t="shared" ca="1" si="14"/>
        <v>8.500635185411392</v>
      </c>
      <c r="E235" s="11">
        <f t="shared" ca="1" si="15"/>
        <v>9.0980057602165285</v>
      </c>
      <c r="F235" s="30"/>
      <c r="G235" s="12">
        <f t="shared" ca="1" si="12"/>
        <v>6.7944780714553718E-2</v>
      </c>
    </row>
    <row r="236" spans="2:7" ht="15.55" customHeight="1" x14ac:dyDescent="0.65">
      <c r="B236" s="10">
        <v>212</v>
      </c>
      <c r="C236" s="11">
        <f t="shared" ca="1" si="13"/>
        <v>11.0317404650821</v>
      </c>
      <c r="D236" s="11">
        <f t="shared" ca="1" si="14"/>
        <v>10.260741889717458</v>
      </c>
      <c r="E236" s="11">
        <f t="shared" ca="1" si="15"/>
        <v>9.4644308697789388</v>
      </c>
      <c r="F236" s="30"/>
      <c r="G236" s="12">
        <f t="shared" ca="1" si="12"/>
        <v>0.99776807472482265</v>
      </c>
    </row>
    <row r="237" spans="2:7" ht="15.55" customHeight="1" x14ac:dyDescent="0.65">
      <c r="B237" s="10">
        <v>213</v>
      </c>
      <c r="C237" s="11">
        <f t="shared" ca="1" si="13"/>
        <v>10.533681745471128</v>
      </c>
      <c r="D237" s="11">
        <f t="shared" ca="1" si="14"/>
        <v>10.567654135828404</v>
      </c>
      <c r="E237" s="11">
        <f t="shared" ca="1" si="15"/>
        <v>9.796655560463762</v>
      </c>
      <c r="F237" s="30"/>
      <c r="G237" s="12">
        <f t="shared" ca="1" si="12"/>
        <v>3.4797708108715138E-2</v>
      </c>
    </row>
    <row r="238" spans="2:7" ht="15.55" customHeight="1" x14ac:dyDescent="0.65">
      <c r="B238" s="10">
        <v>214</v>
      </c>
      <c r="C238" s="11">
        <f t="shared" ca="1" si="13"/>
        <v>10.754593364647471</v>
      </c>
      <c r="D238" s="11">
        <f t="shared" ca="1" si="14"/>
        <v>11.253477402009882</v>
      </c>
      <c r="E238" s="11">
        <f t="shared" ca="1" si="15"/>
        <v>11.287449792367159</v>
      </c>
      <c r="F238" s="30"/>
      <c r="G238" s="12">
        <f t="shared" ca="1" si="12"/>
        <v>0.73719451059311281</v>
      </c>
    </row>
    <row r="239" spans="2:7" ht="15.55" customHeight="1" x14ac:dyDescent="0.65">
      <c r="B239" s="10">
        <v>215</v>
      </c>
      <c r="C239" s="11">
        <f t="shared" ca="1" si="13"/>
        <v>10.313985466391927</v>
      </c>
      <c r="D239" s="11">
        <f t="shared" ca="1" si="14"/>
        <v>10.331384320446285</v>
      </c>
      <c r="E239" s="11">
        <f t="shared" ca="1" si="15"/>
        <v>10.830268357808695</v>
      </c>
      <c r="F239" s="30"/>
      <c r="G239" s="12">
        <f t="shared" ca="1" si="12"/>
        <v>-5.461178890462965E-2</v>
      </c>
    </row>
    <row r="240" spans="2:7" ht="15.55" customHeight="1" x14ac:dyDescent="0.65">
      <c r="B240" s="10">
        <v>216</v>
      </c>
      <c r="C240" s="11">
        <f t="shared" ca="1" si="13"/>
        <v>11.718684498417005</v>
      </c>
      <c r="D240" s="11">
        <f t="shared" ca="1" si="14"/>
        <v>12.087281753713562</v>
      </c>
      <c r="E240" s="11">
        <f t="shared" ca="1" si="15"/>
        <v>12.104680607767918</v>
      </c>
      <c r="F240" s="30"/>
      <c r="G240" s="12">
        <f t="shared" ca="1" si="12"/>
        <v>1.7459903928693192</v>
      </c>
    </row>
    <row r="241" spans="2:7" ht="15.55" customHeight="1" x14ac:dyDescent="0.65">
      <c r="B241" s="10">
        <v>217</v>
      </c>
      <c r="C241" s="11">
        <f t="shared" ca="1" si="13"/>
        <v>11.206712761671046</v>
      </c>
      <c r="D241" s="11">
        <f t="shared" ca="1" si="14"/>
        <v>11.179406867218731</v>
      </c>
      <c r="E241" s="11">
        <f t="shared" ca="1" si="15"/>
        <v>11.548004122515287</v>
      </c>
      <c r="F241" s="30"/>
      <c r="G241" s="12">
        <f t="shared" ca="1" si="12"/>
        <v>0.33371756523638629</v>
      </c>
    </row>
    <row r="242" spans="2:7" ht="15.55" customHeight="1" x14ac:dyDescent="0.65">
      <c r="B242" s="10">
        <v>218</v>
      </c>
      <c r="C242" s="11">
        <f t="shared" ca="1" si="13"/>
        <v>10.256387888492775</v>
      </c>
      <c r="D242" s="11">
        <f t="shared" ca="1" si="14"/>
        <v>11.129383084927433</v>
      </c>
      <c r="E242" s="11">
        <f t="shared" ca="1" si="15"/>
        <v>11.10207719047512</v>
      </c>
      <c r="F242" s="30"/>
      <c r="G242" s="12">
        <f t="shared" ca="1" si="12"/>
        <v>8.9529105874580031E-2</v>
      </c>
    </row>
    <row r="243" spans="2:7" ht="15.55" customHeight="1" x14ac:dyDescent="0.65">
      <c r="B243" s="10">
        <v>219</v>
      </c>
      <c r="C243" s="11">
        <f t="shared" ca="1" si="13"/>
        <v>10.723004343968537</v>
      </c>
      <c r="D243" s="11">
        <f t="shared" ca="1" si="14"/>
        <v>10.889863126586731</v>
      </c>
      <c r="E243" s="11">
        <f t="shared" ca="1" si="15"/>
        <v>11.762858323021391</v>
      </c>
      <c r="F243" s="30"/>
      <c r="G243" s="12">
        <f t="shared" ca="1" si="12"/>
        <v>0.67823979103124687</v>
      </c>
    </row>
    <row r="244" spans="2:7" ht="15.55" customHeight="1" x14ac:dyDescent="0.65">
      <c r="B244" s="10">
        <v>220</v>
      </c>
      <c r="C244" s="11">
        <f t="shared" ca="1" si="13"/>
        <v>11.629592610843968</v>
      </c>
      <c r="D244" s="11">
        <f t="shared" ca="1" si="14"/>
        <v>11.674357163781259</v>
      </c>
      <c r="E244" s="11">
        <f t="shared" ca="1" si="15"/>
        <v>11.841215946399451</v>
      </c>
      <c r="F244" s="30"/>
      <c r="G244" s="12">
        <f t="shared" ca="1" si="12"/>
        <v>1.290472715328346</v>
      </c>
    </row>
    <row r="245" spans="2:7" ht="15.55" customHeight="1" x14ac:dyDescent="0.65">
      <c r="B245" s="10">
        <v>221</v>
      </c>
      <c r="C245" s="11">
        <f t="shared" ca="1" si="13"/>
        <v>10.749460130523422</v>
      </c>
      <c r="D245" s="11">
        <f t="shared" ca="1" si="14"/>
        <v>11.088580026039047</v>
      </c>
      <c r="E245" s="11">
        <f t="shared" ca="1" si="15"/>
        <v>11.133344578976336</v>
      </c>
      <c r="F245" s="30"/>
      <c r="G245" s="12">
        <f t="shared" ca="1" si="12"/>
        <v>0.10422377285924904</v>
      </c>
    </row>
    <row r="246" spans="2:7" ht="15.55" customHeight="1" x14ac:dyDescent="0.65">
      <c r="B246" s="10">
        <v>222</v>
      </c>
      <c r="C246" s="11">
        <f t="shared" ca="1" si="13"/>
        <v>9.3389628331596217</v>
      </c>
      <c r="D246" s="11">
        <f t="shared" ca="1" si="14"/>
        <v>9.9841991908237944</v>
      </c>
      <c r="E246" s="11">
        <f t="shared" ca="1" si="15"/>
        <v>10.323319086339417</v>
      </c>
      <c r="F246" s="30"/>
      <c r="G246" s="12">
        <f t="shared" ca="1" si="12"/>
        <v>-0.71314905327000333</v>
      </c>
    </row>
    <row r="247" spans="2:7" ht="15.55" customHeight="1" x14ac:dyDescent="0.65">
      <c r="B247" s="10">
        <v>223</v>
      </c>
      <c r="C247" s="11">
        <f t="shared" ca="1" si="13"/>
        <v>12.171945449675414</v>
      </c>
      <c r="D247" s="11">
        <f t="shared" ca="1" si="14"/>
        <v>12.224057336105039</v>
      </c>
      <c r="E247" s="11">
        <f t="shared" ca="1" si="15"/>
        <v>12.869293693769212</v>
      </c>
      <c r="F247" s="30"/>
      <c r="G247" s="12">
        <f t="shared" ca="1" si="12"/>
        <v>2.5285199763104167</v>
      </c>
    </row>
    <row r="248" spans="2:7" ht="15.55" customHeight="1" x14ac:dyDescent="0.65">
      <c r="B248" s="10">
        <v>224</v>
      </c>
      <c r="C248" s="11">
        <f t="shared" ca="1" si="13"/>
        <v>12.040876828218046</v>
      </c>
      <c r="D248" s="11">
        <f t="shared" ca="1" si="14"/>
        <v>11.684302301583044</v>
      </c>
      <c r="E248" s="11">
        <f t="shared" ca="1" si="15"/>
        <v>11.736414188012668</v>
      </c>
      <c r="F248" s="30"/>
      <c r="G248" s="12">
        <f t="shared" ca="1" si="12"/>
        <v>0.77661684006283827</v>
      </c>
    </row>
    <row r="249" spans="2:7" ht="15.55" customHeight="1" x14ac:dyDescent="0.65">
      <c r="B249" s="10">
        <v>225</v>
      </c>
      <c r="C249" s="11">
        <f t="shared" ca="1" si="13"/>
        <v>9.9818408447319094</v>
      </c>
      <c r="D249" s="11">
        <f t="shared" ca="1" si="14"/>
        <v>11.246100832887118</v>
      </c>
      <c r="E249" s="11">
        <f t="shared" ca="1" si="15"/>
        <v>10.889526306252115</v>
      </c>
      <c r="F249" s="30"/>
      <c r="G249" s="12">
        <f t="shared" ca="1" si="12"/>
        <v>-0.40646757529951033</v>
      </c>
    </row>
    <row r="250" spans="2:7" ht="15.55" customHeight="1" x14ac:dyDescent="0.65">
      <c r="B250" s="10">
        <v>226</v>
      </c>
      <c r="C250" s="11">
        <f t="shared" ca="1" si="13"/>
        <v>10.07278818155797</v>
      </c>
      <c r="D250" s="11">
        <f t="shared" ca="1" si="14"/>
        <v>10.461096601589388</v>
      </c>
      <c r="E250" s="11">
        <f t="shared" ca="1" si="15"/>
        <v>11.725356589744596</v>
      </c>
      <c r="F250" s="30"/>
      <c r="G250" s="12">
        <f t="shared" ca="1" si="12"/>
        <v>0.2760219692077242</v>
      </c>
    </row>
    <row r="251" spans="2:7" ht="15.55" customHeight="1" x14ac:dyDescent="0.65">
      <c r="B251" s="10">
        <v>227</v>
      </c>
      <c r="C251" s="11">
        <f t="shared" ca="1" si="13"/>
        <v>11.90507770389199</v>
      </c>
      <c r="D251" s="11">
        <f t="shared" ca="1" si="14"/>
        <v>11.701843916242234</v>
      </c>
      <c r="E251" s="11">
        <f t="shared" ca="1" si="15"/>
        <v>12.090152336273654</v>
      </c>
      <c r="F251" s="30"/>
      <c r="G251" s="12">
        <f t="shared" ca="1" si="12"/>
        <v>1.7670667192881269</v>
      </c>
    </row>
    <row r="252" spans="2:7" ht="15.55" customHeight="1" x14ac:dyDescent="0.65">
      <c r="B252" s="10">
        <v>228</v>
      </c>
      <c r="C252" s="11">
        <f t="shared" ca="1" si="13"/>
        <v>9.4946983696351861</v>
      </c>
      <c r="D252" s="11">
        <f t="shared" ca="1" si="14"/>
        <v>9.6327093542390472</v>
      </c>
      <c r="E252" s="11">
        <f t="shared" ca="1" si="15"/>
        <v>9.4294755665892929</v>
      </c>
      <c r="F252" s="30"/>
      <c r="G252" s="12">
        <f t="shared" ca="1" si="12"/>
        <v>-1.3888349900088772</v>
      </c>
    </row>
    <row r="253" spans="2:7" ht="15.55" customHeight="1" x14ac:dyDescent="0.65">
      <c r="B253" s="10">
        <v>229</v>
      </c>
      <c r="C253" s="11">
        <f t="shared" ca="1" si="13"/>
        <v>10.46487949098727</v>
      </c>
      <c r="D253" s="11">
        <f t="shared" ca="1" si="14"/>
        <v>11.348412850631334</v>
      </c>
      <c r="E253" s="11">
        <f t="shared" ca="1" si="15"/>
        <v>11.486423835235197</v>
      </c>
      <c r="F253" s="30"/>
      <c r="G253" s="12">
        <f t="shared" ca="1" si="12"/>
        <v>1.1592969859917097</v>
      </c>
    </row>
    <row r="254" spans="2:7" ht="15.55" customHeight="1" x14ac:dyDescent="0.65">
      <c r="B254" s="10">
        <v>230</v>
      </c>
      <c r="C254" s="11">
        <f t="shared" ca="1" si="13"/>
        <v>10.942340926655998</v>
      </c>
      <c r="D254" s="11">
        <f t="shared" ca="1" si="14"/>
        <v>10.247923431651559</v>
      </c>
      <c r="E254" s="11">
        <f t="shared" ca="1" si="15"/>
        <v>11.131456791295623</v>
      </c>
      <c r="F254" s="30"/>
      <c r="G254" s="12">
        <f t="shared" ca="1" si="12"/>
        <v>0.36269243366014287</v>
      </c>
    </row>
    <row r="255" spans="2:7" ht="15.55" customHeight="1" x14ac:dyDescent="0.65">
      <c r="B255" s="10">
        <v>231</v>
      </c>
      <c r="C255" s="11">
        <f t="shared" ca="1" si="13"/>
        <v>9.8854455033216002</v>
      </c>
      <c r="D255" s="11">
        <f t="shared" ca="1" si="14"/>
        <v>10.465093996317455</v>
      </c>
      <c r="E255" s="11">
        <f t="shared" ca="1" si="15"/>
        <v>9.7706765013130159</v>
      </c>
      <c r="F255" s="30"/>
      <c r="G255" s="12">
        <f t="shared" ca="1" si="12"/>
        <v>-0.2959007135084718</v>
      </c>
    </row>
    <row r="256" spans="2:7" ht="15.55" customHeight="1" x14ac:dyDescent="0.65">
      <c r="B256" s="10">
        <v>232</v>
      </c>
      <c r="C256" s="11">
        <f t="shared" ca="1" si="13"/>
        <v>12.401219912210781</v>
      </c>
      <c r="D256" s="11">
        <f t="shared" ca="1" si="14"/>
        <v>12.582566129040853</v>
      </c>
      <c r="E256" s="11">
        <f t="shared" ca="1" si="15"/>
        <v>13.162214622036707</v>
      </c>
      <c r="F256" s="30"/>
      <c r="G256" s="12">
        <f t="shared" ca="1" si="12"/>
        <v>2.5491702689650175</v>
      </c>
    </row>
    <row r="257" spans="2:7" ht="15.55" customHeight="1" x14ac:dyDescent="0.65">
      <c r="B257" s="10">
        <v>233</v>
      </c>
      <c r="C257" s="11">
        <f t="shared" ca="1" si="13"/>
        <v>11.754215112735796</v>
      </c>
      <c r="D257" s="11">
        <f t="shared" ca="1" si="14"/>
        <v>11.606264755981559</v>
      </c>
      <c r="E257" s="11">
        <f t="shared" ca="1" si="15"/>
        <v>11.787610972811631</v>
      </c>
      <c r="F257" s="30"/>
      <c r="G257" s="12">
        <f t="shared" ca="1" si="12"/>
        <v>0.47962997825328657</v>
      </c>
    </row>
    <row r="258" spans="2:7" ht="15.55" customHeight="1" x14ac:dyDescent="0.65">
      <c r="B258" s="10">
        <v>234</v>
      </c>
      <c r="C258" s="11">
        <f t="shared" ca="1" si="13"/>
        <v>10.852828311441023</v>
      </c>
      <c r="D258" s="11">
        <f t="shared" ca="1" si="14"/>
        <v>12.127413445923532</v>
      </c>
      <c r="E258" s="11">
        <f t="shared" ca="1" si="15"/>
        <v>11.979463089169297</v>
      </c>
      <c r="F258" s="30"/>
      <c r="G258" s="12">
        <f t="shared" ca="1" si="12"/>
        <v>0.61301332231437933</v>
      </c>
    </row>
    <row r="259" spans="2:7" ht="15.55" customHeight="1" x14ac:dyDescent="0.65">
      <c r="B259" s="10">
        <v>235</v>
      </c>
      <c r="C259" s="11">
        <f t="shared" ca="1" si="13"/>
        <v>10.090978801199617</v>
      </c>
      <c r="D259" s="11">
        <f t="shared" ca="1" si="14"/>
        <v>10.330793790326259</v>
      </c>
      <c r="E259" s="11">
        <f t="shared" ca="1" si="15"/>
        <v>11.605378924808768</v>
      </c>
      <c r="F259" s="30"/>
      <c r="G259" s="12">
        <f t="shared" ca="1" si="12"/>
        <v>-0.21552785995757379</v>
      </c>
    </row>
    <row r="260" spans="2:7" ht="15.55" customHeight="1" x14ac:dyDescent="0.65">
      <c r="B260" s="10">
        <v>236</v>
      </c>
      <c r="C260" s="11">
        <f t="shared" ca="1" si="13"/>
        <v>8.6311547994705027</v>
      </c>
      <c r="D260" s="11">
        <f t="shared" ca="1" si="14"/>
        <v>8.9376614606276927</v>
      </c>
      <c r="E260" s="11">
        <f t="shared" ca="1" si="15"/>
        <v>9.1774764497543355</v>
      </c>
      <c r="F260" s="30"/>
      <c r="G260" s="12">
        <f t="shared" ca="1" si="12"/>
        <v>-1.2610812705507102</v>
      </c>
    </row>
    <row r="261" spans="2:7" ht="15.55" customHeight="1" x14ac:dyDescent="0.65">
      <c r="B261" s="10">
        <v>237</v>
      </c>
      <c r="C261" s="11">
        <f t="shared" ca="1" si="13"/>
        <v>8.6406433679392514</v>
      </c>
      <c r="D261" s="11">
        <f t="shared" ca="1" si="14"/>
        <v>8.5328794379604656</v>
      </c>
      <c r="E261" s="11">
        <f t="shared" ca="1" si="15"/>
        <v>8.8393860991176556</v>
      </c>
      <c r="F261" s="30"/>
      <c r="G261" s="12">
        <f t="shared" ca="1" si="12"/>
        <v>-0.72881599678539255</v>
      </c>
    </row>
    <row r="262" spans="2:7" ht="15.55" customHeight="1" x14ac:dyDescent="0.65">
      <c r="B262" s="10">
        <v>238</v>
      </c>
      <c r="C262" s="11">
        <f t="shared" ca="1" si="13"/>
        <v>9.9415512942022417</v>
      </c>
      <c r="D262" s="11">
        <f t="shared" ca="1" si="14"/>
        <v>9.311010658926886</v>
      </c>
      <c r="E262" s="11">
        <f t="shared" ca="1" si="15"/>
        <v>9.2032467289481001</v>
      </c>
      <c r="F262" s="30"/>
      <c r="G262" s="12">
        <f t="shared" ca="1" si="12"/>
        <v>0.30595929259493876</v>
      </c>
    </row>
    <row r="263" spans="2:7" ht="15.55" customHeight="1" x14ac:dyDescent="0.65">
      <c r="B263" s="10">
        <v>239</v>
      </c>
      <c r="C263" s="11">
        <f t="shared" ca="1" si="13"/>
        <v>10.368147463342037</v>
      </c>
      <c r="D263" s="11">
        <f t="shared" ca="1" si="14"/>
        <v>10.003739464949341</v>
      </c>
      <c r="E263" s="11">
        <f t="shared" ca="1" si="15"/>
        <v>9.3731988296739868</v>
      </c>
      <c r="F263" s="30"/>
      <c r="G263" s="12">
        <f t="shared" ca="1" si="12"/>
        <v>0.21516781704456808</v>
      </c>
    </row>
    <row r="264" spans="2:7" ht="15.55" customHeight="1" x14ac:dyDescent="0.65">
      <c r="B264" s="10">
        <v>240</v>
      </c>
      <c r="C264" s="11">
        <f t="shared" ca="1" si="13"/>
        <v>8.3285315826690667</v>
      </c>
      <c r="D264" s="11">
        <f t="shared" ca="1" si="14"/>
        <v>8.4815112289665375</v>
      </c>
      <c r="E264" s="11">
        <f t="shared" ca="1" si="15"/>
        <v>8.1171032305738411</v>
      </c>
      <c r="F264" s="30"/>
      <c r="G264" s="12">
        <f t="shared" ca="1" si="12"/>
        <v>-1.7790523258532158</v>
      </c>
    </row>
    <row r="265" spans="2:7" ht="15.55" customHeight="1" x14ac:dyDescent="0.65">
      <c r="B265" s="10">
        <v>241</v>
      </c>
      <c r="C265" s="11">
        <f t="shared" ca="1" si="13"/>
        <v>9.2400707163315658</v>
      </c>
      <c r="D265" s="11">
        <f t="shared" ca="1" si="14"/>
        <v>9.347654624853849</v>
      </c>
      <c r="E265" s="11">
        <f t="shared" ca="1" si="15"/>
        <v>9.5006342711513181</v>
      </c>
      <c r="F265" s="30"/>
      <c r="G265" s="12">
        <f t="shared" ca="1" si="12"/>
        <v>0.1295968792581734</v>
      </c>
    </row>
    <row r="266" spans="2:7" ht="15.55" customHeight="1" x14ac:dyDescent="0.65">
      <c r="B266" s="10">
        <v>242</v>
      </c>
      <c r="C266" s="11">
        <f t="shared" ca="1" si="13"/>
        <v>9.182605488318293</v>
      </c>
      <c r="D266" s="11">
        <f t="shared" ca="1" si="14"/>
        <v>8.2930793253916857</v>
      </c>
      <c r="E266" s="11">
        <f t="shared" ca="1" si="15"/>
        <v>8.4006632339139689</v>
      </c>
      <c r="F266" s="30"/>
      <c r="G266" s="12">
        <f t="shared" ca="1" si="12"/>
        <v>-0.88219295131079389</v>
      </c>
    </row>
    <row r="267" spans="2:7" ht="15.55" customHeight="1" x14ac:dyDescent="0.65">
      <c r="B267" s="10">
        <v>243</v>
      </c>
      <c r="C267" s="11">
        <f t="shared" ca="1" si="13"/>
        <v>7.6320885150165338</v>
      </c>
      <c r="D267" s="11">
        <f t="shared" ca="1" si="14"/>
        <v>7.6968869546456204</v>
      </c>
      <c r="E267" s="11">
        <f t="shared" ca="1" si="15"/>
        <v>6.8073607917190131</v>
      </c>
      <c r="F267" s="30"/>
      <c r="G267" s="12">
        <f t="shared" ca="1" si="12"/>
        <v>-1.9268150093280685</v>
      </c>
    </row>
    <row r="268" spans="2:7" ht="15.55" customHeight="1" x14ac:dyDescent="0.65">
      <c r="B268" s="10">
        <v>244</v>
      </c>
      <c r="C268" s="11">
        <f t="shared" ca="1" si="13"/>
        <v>10.511939667642038</v>
      </c>
      <c r="D268" s="11">
        <f t="shared" ca="1" si="14"/>
        <v>10.07084319198664</v>
      </c>
      <c r="E268" s="11">
        <f t="shared" ca="1" si="15"/>
        <v>10.135641631615727</v>
      </c>
      <c r="F268" s="30"/>
      <c r="G268" s="12">
        <f t="shared" ca="1" si="12"/>
        <v>1.4753471723060709</v>
      </c>
    </row>
    <row r="269" spans="2:7" ht="15.55" customHeight="1" x14ac:dyDescent="0.65">
      <c r="B269" s="10">
        <v>245</v>
      </c>
      <c r="C269" s="11">
        <f t="shared" ca="1" si="13"/>
        <v>11.21290400495514</v>
      </c>
      <c r="D269" s="11">
        <f t="shared" ca="1" si="14"/>
        <v>10.249496500291105</v>
      </c>
      <c r="E269" s="11">
        <f t="shared" ca="1" si="15"/>
        <v>9.8084000246357075</v>
      </c>
      <c r="F269" s="30"/>
      <c r="G269" s="12">
        <f t="shared" ca="1" si="12"/>
        <v>0.47523041880210404</v>
      </c>
    </row>
    <row r="270" spans="2:7" ht="15.55" customHeight="1" x14ac:dyDescent="0.65">
      <c r="B270" s="10">
        <v>246</v>
      </c>
      <c r="C270" s="11">
        <f t="shared" ca="1" si="13"/>
        <v>11.134298126700328</v>
      </c>
      <c r="D270" s="11">
        <f t="shared" ca="1" si="14"/>
        <v>11.871971712853362</v>
      </c>
      <c r="E270" s="11">
        <f t="shared" ca="1" si="15"/>
        <v>10.908564208189327</v>
      </c>
      <c r="F270" s="30"/>
      <c r="G270" s="12">
        <f t="shared" ca="1" si="12"/>
        <v>0.89668291729927452</v>
      </c>
    </row>
    <row r="271" spans="2:7" ht="15.55" customHeight="1" x14ac:dyDescent="0.65">
      <c r="B271" s="10">
        <v>247</v>
      </c>
      <c r="C271" s="11">
        <f t="shared" ca="1" si="13"/>
        <v>10.11134620261808</v>
      </c>
      <c r="D271" s="11">
        <f t="shared" ca="1" si="14"/>
        <v>10.348961412019133</v>
      </c>
      <c r="E271" s="11">
        <f t="shared" ca="1" si="15"/>
        <v>11.086634998172167</v>
      </c>
      <c r="F271" s="30"/>
      <c r="G271" s="12">
        <f t="shared" ca="1" si="12"/>
        <v>-0.33699525603155694</v>
      </c>
    </row>
    <row r="272" spans="2:7" ht="15.55" customHeight="1" x14ac:dyDescent="0.65">
      <c r="B272" s="10">
        <v>248</v>
      </c>
      <c r="C272" s="11">
        <f t="shared" ca="1" si="13"/>
        <v>10.733085589677051</v>
      </c>
      <c r="D272" s="11">
        <f t="shared" ca="1" si="14"/>
        <v>11.181427048326688</v>
      </c>
      <c r="E272" s="11">
        <f t="shared" ca="1" si="15"/>
        <v>11.419042257727741</v>
      </c>
      <c r="F272" s="30"/>
      <c r="G272" s="12">
        <f t="shared" ca="1" si="12"/>
        <v>0.90158321769283023</v>
      </c>
    </row>
    <row r="273" spans="2:7" ht="15.55" customHeight="1" x14ac:dyDescent="0.65">
      <c r="B273" s="10">
        <v>249</v>
      </c>
      <c r="C273" s="11">
        <f t="shared" ca="1" si="13"/>
        <v>11.45963960829064</v>
      </c>
      <c r="D273" s="11">
        <f t="shared" ca="1" si="14"/>
        <v>11.291141980274862</v>
      </c>
      <c r="E273" s="11">
        <f t="shared" ca="1" si="15"/>
        <v>11.739483438924498</v>
      </c>
      <c r="F273" s="30"/>
      <c r="G273" s="12">
        <f t="shared" ca="1" si="12"/>
        <v>1.0088479994442239</v>
      </c>
    </row>
    <row r="274" spans="2:7" ht="15.55" customHeight="1" x14ac:dyDescent="0.65">
      <c r="B274" s="10">
        <v>250</v>
      </c>
      <c r="C274" s="11">
        <f t="shared" ca="1" si="13"/>
        <v>12.425898579044045</v>
      </c>
      <c r="D274" s="11">
        <f t="shared" ca="1" si="14"/>
        <v>12.876690187890459</v>
      </c>
      <c r="E274" s="11">
        <f t="shared" ca="1" si="15"/>
        <v>12.70819255987468</v>
      </c>
      <c r="F274" s="30"/>
      <c r="G274" s="12">
        <f t="shared" ca="1" si="12"/>
        <v>1.9214745793219319</v>
      </c>
    </row>
    <row r="275" spans="2:7" ht="15.55" customHeight="1" x14ac:dyDescent="0.65">
      <c r="B275" s="10">
        <v>251</v>
      </c>
      <c r="C275" s="11">
        <f t="shared" ca="1" si="13"/>
        <v>11.151564199740971</v>
      </c>
      <c r="D275" s="11">
        <f t="shared" ca="1" si="14"/>
        <v>11.655988199463083</v>
      </c>
      <c r="E275" s="11">
        <f t="shared" ca="1" si="15"/>
        <v>12.106779808309499</v>
      </c>
      <c r="F275" s="30"/>
      <c r="G275" s="12">
        <f t="shared" ca="1" si="12"/>
        <v>0.19082691008000507</v>
      </c>
    </row>
    <row r="276" spans="2:7" ht="15.55" customHeight="1" x14ac:dyDescent="0.65">
      <c r="B276" s="10">
        <v>252</v>
      </c>
      <c r="C276" s="11">
        <f t="shared" ca="1" si="13"/>
        <v>8.7084749728948481</v>
      </c>
      <c r="D276" s="11">
        <f t="shared" ca="1" si="14"/>
        <v>9.6692122625558135</v>
      </c>
      <c r="E276" s="11">
        <f t="shared" ca="1" si="15"/>
        <v>10.173636262277926</v>
      </c>
      <c r="F276" s="30"/>
      <c r="G276" s="12">
        <f t="shared" ca="1" si="12"/>
        <v>-1.3869384821451542</v>
      </c>
    </row>
    <row r="277" spans="2:7" ht="15.55" customHeight="1" x14ac:dyDescent="0.65">
      <c r="B277" s="10">
        <v>253</v>
      </c>
      <c r="C277" s="11">
        <f t="shared" ca="1" si="13"/>
        <v>10.195470795261548</v>
      </c>
      <c r="D277" s="11">
        <f t="shared" ca="1" si="14"/>
        <v>10.29088425030155</v>
      </c>
      <c r="E277" s="11">
        <f t="shared" ca="1" si="15"/>
        <v>11.251621539962516</v>
      </c>
      <c r="F277" s="30"/>
      <c r="G277" s="12">
        <f t="shared" ca="1" si="12"/>
        <v>0.88894003633412544</v>
      </c>
    </row>
    <row r="278" spans="2:7" ht="15.55" customHeight="1" x14ac:dyDescent="0.65">
      <c r="B278" s="10">
        <v>254</v>
      </c>
      <c r="C278" s="11">
        <f t="shared" ca="1" si="13"/>
        <v>10.92252174796617</v>
      </c>
      <c r="D278" s="11">
        <f t="shared" ca="1" si="14"/>
        <v>10.229052506893593</v>
      </c>
      <c r="E278" s="11">
        <f t="shared" ca="1" si="15"/>
        <v>10.324465961933596</v>
      </c>
      <c r="F278" s="30"/>
      <c r="G278" s="12">
        <f t="shared" ca="1" si="12"/>
        <v>0.47805172979910671</v>
      </c>
    </row>
    <row r="279" spans="2:7" ht="15.55" customHeight="1" x14ac:dyDescent="0.65">
      <c r="B279" s="10">
        <v>255</v>
      </c>
      <c r="C279" s="11">
        <f t="shared" ca="1" si="13"/>
        <v>10.769380008997912</v>
      </c>
      <c r="D279" s="11">
        <f t="shared" ca="1" si="14"/>
        <v>11.213850027164975</v>
      </c>
      <c r="E279" s="11">
        <f t="shared" ca="1" si="15"/>
        <v>10.520380786092398</v>
      </c>
      <c r="F279" s="30"/>
      <c r="G279" s="12">
        <f t="shared" ca="1" si="12"/>
        <v>0.53035414409835946</v>
      </c>
    </row>
    <row r="280" spans="2:7" ht="15.55" customHeight="1" x14ac:dyDescent="0.65">
      <c r="B280" s="10">
        <v>256</v>
      </c>
      <c r="C280" s="11">
        <f t="shared" ca="1" si="13"/>
        <v>10.582351048194846</v>
      </c>
      <c r="D280" s="11">
        <f t="shared" ca="1" si="14"/>
        <v>10.821376913094399</v>
      </c>
      <c r="E280" s="11">
        <f t="shared" ca="1" si="15"/>
        <v>11.265846931261462</v>
      </c>
      <c r="F280" s="30"/>
      <c r="G280" s="12">
        <f t="shared" ref="G280:G343" ca="1" si="16">NORMINV(RAND(),$H$18,$H$19)</f>
        <v>0.31717397614566678</v>
      </c>
    </row>
    <row r="281" spans="2:7" ht="15.55" customHeight="1" x14ac:dyDescent="0.65">
      <c r="B281" s="10">
        <v>257</v>
      </c>
      <c r="C281" s="11">
        <f t="shared" ca="1" si="13"/>
        <v>9.8375116754818137</v>
      </c>
      <c r="D281" s="11">
        <f t="shared" ca="1" si="14"/>
        <v>10.102688747530992</v>
      </c>
      <c r="E281" s="11">
        <f t="shared" ca="1" si="15"/>
        <v>10.341714612430547</v>
      </c>
      <c r="F281" s="30"/>
      <c r="G281" s="12">
        <f t="shared" ca="1" si="16"/>
        <v>-0.32107531259102029</v>
      </c>
    </row>
    <row r="282" spans="2:7" ht="15.55" customHeight="1" x14ac:dyDescent="0.65">
      <c r="B282" s="10">
        <v>258</v>
      </c>
      <c r="C282" s="11">
        <f t="shared" ref="C282:C345" ca="1" si="17">$C$16*G281+$C$19+G282</f>
        <v>8.9933892241474993</v>
      </c>
      <c r="D282" s="11">
        <f t="shared" ca="1" si="14"/>
        <v>9.1519762122203332</v>
      </c>
      <c r="E282" s="11">
        <f t="shared" ca="1" si="15"/>
        <v>9.4171532842695136</v>
      </c>
      <c r="F282" s="30"/>
      <c r="G282" s="12">
        <f t="shared" ca="1" si="16"/>
        <v>-0.84607311955698972</v>
      </c>
    </row>
    <row r="283" spans="2:7" ht="15.55" customHeight="1" x14ac:dyDescent="0.65">
      <c r="B283" s="10">
        <v>259</v>
      </c>
      <c r="C283" s="11">
        <f t="shared" ca="1" si="17"/>
        <v>9.6269785807134642</v>
      </c>
      <c r="D283" s="11">
        <f t="shared" ca="1" si="14"/>
        <v>9.4664409244179542</v>
      </c>
      <c r="E283" s="11">
        <f t="shared" ca="1" si="15"/>
        <v>9.625027912490788</v>
      </c>
      <c r="F283" s="30"/>
      <c r="G283" s="12">
        <f t="shared" ca="1" si="16"/>
        <v>5.0015140491960049E-2</v>
      </c>
    </row>
    <row r="284" spans="2:7" ht="15.55" customHeight="1" x14ac:dyDescent="0.65">
      <c r="B284" s="10">
        <v>260</v>
      </c>
      <c r="C284" s="11">
        <f t="shared" ca="1" si="17"/>
        <v>10.323644998556611</v>
      </c>
      <c r="D284" s="11">
        <f t="shared" ref="D284:D347" ca="1" si="18">$D$16*G283+$D$17*G282+$D$19+G284</f>
        <v>9.9006084387781161</v>
      </c>
      <c r="E284" s="11">
        <f t="shared" ref="E284:E347" ca="1" si="19">$E$16*G283+$E$17*G282+$E$18*G281+$E$19+G284</f>
        <v>9.740070782482606</v>
      </c>
      <c r="F284" s="30"/>
      <c r="G284" s="12">
        <f t="shared" ca="1" si="16"/>
        <v>0.29863742831063134</v>
      </c>
    </row>
    <row r="285" spans="2:7" ht="15.55" customHeight="1" x14ac:dyDescent="0.65">
      <c r="B285" s="10">
        <v>261</v>
      </c>
      <c r="C285" s="11">
        <f t="shared" ca="1" si="17"/>
        <v>8.5612032964915414</v>
      </c>
      <c r="D285" s="11">
        <f t="shared" ca="1" si="18"/>
        <v>8.5862108667375221</v>
      </c>
      <c r="E285" s="11">
        <f t="shared" ca="1" si="19"/>
        <v>8.1631743069590268</v>
      </c>
      <c r="F285" s="30"/>
      <c r="G285" s="12">
        <f t="shared" ca="1" si="16"/>
        <v>-1.5881154176637742</v>
      </c>
    </row>
    <row r="286" spans="2:7" ht="15.55" customHeight="1" x14ac:dyDescent="0.65">
      <c r="B286" s="10">
        <v>262</v>
      </c>
      <c r="C286" s="11">
        <f t="shared" ca="1" si="17"/>
        <v>9.9701345190238584</v>
      </c>
      <c r="D286" s="11">
        <f t="shared" ca="1" si="18"/>
        <v>10.119453233179176</v>
      </c>
      <c r="E286" s="11">
        <f t="shared" ca="1" si="19"/>
        <v>10.144460803425154</v>
      </c>
      <c r="F286" s="30"/>
      <c r="G286" s="12">
        <f t="shared" ca="1" si="16"/>
        <v>0.76419222785574714</v>
      </c>
    </row>
    <row r="287" spans="2:7" ht="15.55" customHeight="1" x14ac:dyDescent="0.65">
      <c r="B287" s="10">
        <v>263</v>
      </c>
      <c r="C287" s="11">
        <f t="shared" ca="1" si="17"/>
        <v>10.356042115005557</v>
      </c>
      <c r="D287" s="11">
        <f t="shared" ca="1" si="18"/>
        <v>9.5619844061736696</v>
      </c>
      <c r="E287" s="11">
        <f t="shared" ca="1" si="19"/>
        <v>9.711303120328985</v>
      </c>
      <c r="F287" s="30"/>
      <c r="G287" s="12">
        <f t="shared" ca="1" si="16"/>
        <v>-2.6053998922316714E-2</v>
      </c>
    </row>
    <row r="288" spans="2:7" ht="15.55" customHeight="1" x14ac:dyDescent="0.65">
      <c r="B288" s="10">
        <v>264</v>
      </c>
      <c r="C288" s="11">
        <f t="shared" ca="1" si="17"/>
        <v>11.779314388791253</v>
      </c>
      <c r="D288" s="11">
        <f t="shared" ca="1" si="18"/>
        <v>12.161410502719129</v>
      </c>
      <c r="E288" s="11">
        <f t="shared" ca="1" si="19"/>
        <v>11.367352793887243</v>
      </c>
      <c r="F288" s="30"/>
      <c r="G288" s="12">
        <f t="shared" ca="1" si="16"/>
        <v>1.7923413882524128</v>
      </c>
    </row>
    <row r="289" spans="2:7" ht="15.55" customHeight="1" x14ac:dyDescent="0.65">
      <c r="B289" s="10">
        <v>265</v>
      </c>
      <c r="C289" s="11">
        <f t="shared" ca="1" si="17"/>
        <v>9.3886116227971677</v>
      </c>
      <c r="D289" s="11">
        <f t="shared" ca="1" si="18"/>
        <v>9.3755846233360085</v>
      </c>
      <c r="E289" s="11">
        <f t="shared" ca="1" si="19"/>
        <v>9.7576807372638825</v>
      </c>
      <c r="F289" s="30"/>
      <c r="G289" s="12">
        <f t="shared" ca="1" si="16"/>
        <v>-1.5075590713290385</v>
      </c>
    </row>
    <row r="290" spans="2:7" ht="15.55" customHeight="1" x14ac:dyDescent="0.65">
      <c r="B290" s="10">
        <v>266</v>
      </c>
      <c r="C290" s="11">
        <f t="shared" ca="1" si="17"/>
        <v>9.1393897262285417</v>
      </c>
      <c r="D290" s="11">
        <f t="shared" ca="1" si="18"/>
        <v>10.035560420354747</v>
      </c>
      <c r="E290" s="11">
        <f t="shared" ca="1" si="19"/>
        <v>10.022533420893589</v>
      </c>
      <c r="F290" s="30"/>
      <c r="G290" s="12">
        <f t="shared" ca="1" si="16"/>
        <v>-0.10683073810693883</v>
      </c>
    </row>
    <row r="291" spans="2:7" ht="15.55" customHeight="1" x14ac:dyDescent="0.65">
      <c r="B291" s="10">
        <v>267</v>
      </c>
      <c r="C291" s="11">
        <f t="shared" ca="1" si="17"/>
        <v>10.641925228140309</v>
      </c>
      <c r="D291" s="11">
        <f t="shared" ca="1" si="18"/>
        <v>9.8881456924757902</v>
      </c>
      <c r="E291" s="11">
        <f t="shared" ca="1" si="19"/>
        <v>10.784316386601997</v>
      </c>
      <c r="F291" s="30"/>
      <c r="G291" s="12">
        <f t="shared" ca="1" si="16"/>
        <v>0.69534059719377939</v>
      </c>
    </row>
    <row r="292" spans="2:7" ht="15.55" customHeight="1" x14ac:dyDescent="0.65">
      <c r="B292" s="10">
        <v>268</v>
      </c>
      <c r="C292" s="11">
        <f t="shared" ca="1" si="17"/>
        <v>9.982407125018538</v>
      </c>
      <c r="D292" s="11">
        <f t="shared" ca="1" si="18"/>
        <v>9.9289917559650682</v>
      </c>
      <c r="E292" s="11">
        <f t="shared" ca="1" si="19"/>
        <v>9.1752122203005495</v>
      </c>
      <c r="F292" s="30"/>
      <c r="G292" s="12">
        <f t="shared" ca="1" si="16"/>
        <v>-0.36526317357835292</v>
      </c>
    </row>
    <row r="293" spans="2:7" ht="15.55" customHeight="1" x14ac:dyDescent="0.65">
      <c r="B293" s="10">
        <v>269</v>
      </c>
      <c r="C293" s="11">
        <f t="shared" ca="1" si="17"/>
        <v>10.590033840642022</v>
      </c>
      <c r="D293" s="11">
        <f t="shared" ca="1" si="18"/>
        <v>10.937704139238912</v>
      </c>
      <c r="E293" s="11">
        <f t="shared" ca="1" si="19"/>
        <v>10.884288770185442</v>
      </c>
      <c r="F293" s="30"/>
      <c r="G293" s="12">
        <f t="shared" ca="1" si="16"/>
        <v>0.77266542743119715</v>
      </c>
    </row>
    <row r="294" spans="2:7" ht="15.55" customHeight="1" x14ac:dyDescent="0.65">
      <c r="B294" s="10">
        <v>270</v>
      </c>
      <c r="C294" s="11">
        <f t="shared" ca="1" si="17"/>
        <v>9.6938490783652735</v>
      </c>
      <c r="D294" s="11">
        <f t="shared" ca="1" si="18"/>
        <v>9.5112174915760974</v>
      </c>
      <c r="E294" s="11">
        <f t="shared" ca="1" si="19"/>
        <v>9.8588877901729877</v>
      </c>
      <c r="F294" s="30"/>
      <c r="G294" s="12">
        <f t="shared" ca="1" si="16"/>
        <v>-0.69248363535032531</v>
      </c>
    </row>
    <row r="295" spans="2:7" ht="15.55" customHeight="1" x14ac:dyDescent="0.65">
      <c r="B295" s="10">
        <v>271</v>
      </c>
      <c r="C295" s="11">
        <f t="shared" ca="1" si="17"/>
        <v>8.2863418088285368</v>
      </c>
      <c r="D295" s="11">
        <f t="shared" ca="1" si="18"/>
        <v>8.6726745225441348</v>
      </c>
      <c r="E295" s="11">
        <f t="shared" ca="1" si="19"/>
        <v>8.4900429357549587</v>
      </c>
      <c r="F295" s="30"/>
      <c r="G295" s="12">
        <f t="shared" ca="1" si="16"/>
        <v>-1.3674163734963014</v>
      </c>
    </row>
    <row r="296" spans="2:7" ht="15.55" customHeight="1" x14ac:dyDescent="0.65">
      <c r="B296" s="10">
        <v>272</v>
      </c>
      <c r="C296" s="11">
        <f t="shared" ca="1" si="17"/>
        <v>10.029023066240063</v>
      </c>
      <c r="D296" s="11">
        <f t="shared" ca="1" si="18"/>
        <v>9.6827812485649005</v>
      </c>
      <c r="E296" s="11">
        <f t="shared" ca="1" si="19"/>
        <v>10.069113962280499</v>
      </c>
      <c r="F296" s="30"/>
      <c r="G296" s="12">
        <f t="shared" ca="1" si="16"/>
        <v>0.71273125298821371</v>
      </c>
    </row>
    <row r="297" spans="2:7" ht="15.55" customHeight="1" x14ac:dyDescent="0.65">
      <c r="B297" s="10">
        <v>273</v>
      </c>
      <c r="C297" s="11">
        <f t="shared" ca="1" si="17"/>
        <v>9.7579610081462569</v>
      </c>
      <c r="D297" s="11">
        <f t="shared" ca="1" si="18"/>
        <v>9.0742528213981064</v>
      </c>
      <c r="E297" s="11">
        <f t="shared" ca="1" si="19"/>
        <v>8.7280110037229441</v>
      </c>
      <c r="F297" s="30"/>
      <c r="G297" s="12">
        <f t="shared" ca="1" si="16"/>
        <v>-0.59840461834784897</v>
      </c>
    </row>
    <row r="298" spans="2:7" ht="15.55" customHeight="1" x14ac:dyDescent="0.65">
      <c r="B298" s="10">
        <v>274</v>
      </c>
      <c r="C298" s="11">
        <f t="shared" ca="1" si="17"/>
        <v>8.8642631381090879</v>
      </c>
      <c r="D298" s="11">
        <f t="shared" ca="1" si="18"/>
        <v>9.2206287646031946</v>
      </c>
      <c r="E298" s="11">
        <f t="shared" ca="1" si="19"/>
        <v>8.5369205778550441</v>
      </c>
      <c r="F298" s="30"/>
      <c r="G298" s="12">
        <f t="shared" ca="1" si="16"/>
        <v>-0.8365345527169864</v>
      </c>
    </row>
    <row r="299" spans="2:7" ht="15.55" customHeight="1" x14ac:dyDescent="0.65">
      <c r="B299" s="10">
        <v>275</v>
      </c>
      <c r="C299" s="11">
        <f t="shared" ca="1" si="17"/>
        <v>8.6679060548963793</v>
      </c>
      <c r="D299" s="11">
        <f t="shared" ca="1" si="18"/>
        <v>8.3687037457224545</v>
      </c>
      <c r="E299" s="11">
        <f t="shared" ca="1" si="19"/>
        <v>8.7250693722165629</v>
      </c>
      <c r="F299" s="30"/>
      <c r="G299" s="12">
        <f t="shared" ca="1" si="16"/>
        <v>-0.91382666874512763</v>
      </c>
    </row>
    <row r="300" spans="2:7" ht="15.55" customHeight="1" x14ac:dyDescent="0.65">
      <c r="B300" s="10">
        <v>276</v>
      </c>
      <c r="C300" s="11">
        <f t="shared" ca="1" si="17"/>
        <v>8.0804328475080442</v>
      </c>
      <c r="D300" s="11">
        <f t="shared" ca="1" si="18"/>
        <v>7.6621655711495507</v>
      </c>
      <c r="E300" s="11">
        <f t="shared" ca="1" si="19"/>
        <v>7.3629632619756258</v>
      </c>
      <c r="F300" s="30"/>
      <c r="G300" s="12">
        <f t="shared" ca="1" si="16"/>
        <v>-1.462653818119392</v>
      </c>
    </row>
    <row r="301" spans="2:7" ht="15.55" customHeight="1" x14ac:dyDescent="0.65">
      <c r="B301" s="10">
        <v>277</v>
      </c>
      <c r="C301" s="11">
        <f t="shared" ca="1" si="17"/>
        <v>9.8853854551606943</v>
      </c>
      <c r="D301" s="11">
        <f t="shared" ca="1" si="18"/>
        <v>9.4284721207881308</v>
      </c>
      <c r="E301" s="11">
        <f t="shared" ca="1" si="19"/>
        <v>9.0102048444296372</v>
      </c>
      <c r="F301" s="30"/>
      <c r="G301" s="12">
        <f t="shared" ca="1" si="16"/>
        <v>0.61671236422039066</v>
      </c>
    </row>
    <row r="302" spans="2:7" ht="15.55" customHeight="1" x14ac:dyDescent="0.65">
      <c r="B302" s="10">
        <v>278</v>
      </c>
      <c r="C302" s="11">
        <f t="shared" ca="1" si="17"/>
        <v>11.893263662247012</v>
      </c>
      <c r="D302" s="11">
        <f t="shared" ca="1" si="18"/>
        <v>11.161936753187316</v>
      </c>
      <c r="E302" s="11">
        <f t="shared" ca="1" si="19"/>
        <v>10.705023418814751</v>
      </c>
      <c r="F302" s="30"/>
      <c r="G302" s="12">
        <f t="shared" ca="1" si="16"/>
        <v>1.5849074801368159</v>
      </c>
    </row>
    <row r="303" spans="2:7" ht="15.55" customHeight="1" x14ac:dyDescent="0.65">
      <c r="B303" s="10">
        <v>279</v>
      </c>
      <c r="C303" s="11">
        <f t="shared" ca="1" si="17"/>
        <v>11.290600173027322</v>
      </c>
      <c r="D303" s="11">
        <f t="shared" ca="1" si="18"/>
        <v>11.598956355137517</v>
      </c>
      <c r="E303" s="11">
        <f t="shared" ca="1" si="19"/>
        <v>10.867629446077821</v>
      </c>
      <c r="F303" s="30"/>
      <c r="G303" s="12">
        <f t="shared" ca="1" si="16"/>
        <v>0.49814643295891314</v>
      </c>
    </row>
    <row r="304" spans="2:7" ht="15.55" customHeight="1" x14ac:dyDescent="0.65">
      <c r="B304" s="10">
        <v>280</v>
      </c>
      <c r="C304" s="11">
        <f t="shared" ca="1" si="17"/>
        <v>9.912766871830458</v>
      </c>
      <c r="D304" s="11">
        <f t="shared" ca="1" si="18"/>
        <v>10.705220611898866</v>
      </c>
      <c r="E304" s="11">
        <f t="shared" ca="1" si="19"/>
        <v>11.013576794009062</v>
      </c>
      <c r="F304" s="30"/>
      <c r="G304" s="12">
        <f t="shared" ca="1" si="16"/>
        <v>-0.336306344648997</v>
      </c>
    </row>
    <row r="305" spans="2:7" ht="15.55" customHeight="1" x14ac:dyDescent="0.65">
      <c r="B305" s="10">
        <v>281</v>
      </c>
      <c r="C305" s="11">
        <f t="shared" ca="1" si="17"/>
        <v>9.6097484276574239</v>
      </c>
      <c r="D305" s="11">
        <f t="shared" ca="1" si="18"/>
        <v>9.8588216441368797</v>
      </c>
      <c r="E305" s="11">
        <f t="shared" ca="1" si="19"/>
        <v>10.651275384205288</v>
      </c>
      <c r="F305" s="30"/>
      <c r="G305" s="12">
        <f t="shared" ca="1" si="16"/>
        <v>-0.22209840001807865</v>
      </c>
    </row>
    <row r="306" spans="2:7" ht="15.55" customHeight="1" x14ac:dyDescent="0.65">
      <c r="B306" s="10">
        <v>282</v>
      </c>
      <c r="C306" s="11">
        <f t="shared" ca="1" si="17"/>
        <v>10.587941279217073</v>
      </c>
      <c r="D306" s="11">
        <f t="shared" ca="1" si="18"/>
        <v>10.419788106892575</v>
      </c>
      <c r="E306" s="11">
        <f t="shared" ca="1" si="19"/>
        <v>10.668861323372033</v>
      </c>
      <c r="F306" s="30"/>
      <c r="G306" s="12">
        <f t="shared" ca="1" si="16"/>
        <v>0.69899047922611313</v>
      </c>
    </row>
    <row r="307" spans="2:7" ht="15.55" customHeight="1" x14ac:dyDescent="0.65">
      <c r="B307" s="10">
        <v>283</v>
      </c>
      <c r="C307" s="11">
        <f t="shared" ca="1" si="17"/>
        <v>10.866873904345615</v>
      </c>
      <c r="D307" s="11">
        <f t="shared" ca="1" si="18"/>
        <v>10.755824704336577</v>
      </c>
      <c r="E307" s="11">
        <f t="shared" ca="1" si="19"/>
        <v>10.587671532012079</v>
      </c>
      <c r="F307" s="30"/>
      <c r="G307" s="12">
        <f t="shared" ca="1" si="16"/>
        <v>0.51737866473256011</v>
      </c>
    </row>
    <row r="308" spans="2:7" ht="15.55" customHeight="1" x14ac:dyDescent="0.65">
      <c r="B308" s="10">
        <v>284</v>
      </c>
      <c r="C308" s="11">
        <f t="shared" ca="1" si="17"/>
        <v>10.080790359668116</v>
      </c>
      <c r="D308" s="11">
        <f t="shared" ca="1" si="18"/>
        <v>10.430285599281172</v>
      </c>
      <c r="E308" s="11">
        <f t="shared" ca="1" si="19"/>
        <v>10.319236399272132</v>
      </c>
      <c r="F308" s="30"/>
      <c r="G308" s="12">
        <f t="shared" ca="1" si="16"/>
        <v>-0.1778989726981641</v>
      </c>
    </row>
    <row r="309" spans="2:7" ht="15.55" customHeight="1" x14ac:dyDescent="0.65">
      <c r="B309" s="10">
        <v>285</v>
      </c>
      <c r="C309" s="11">
        <f t="shared" ca="1" si="17"/>
        <v>11.245640345168292</v>
      </c>
      <c r="D309" s="11">
        <f t="shared" ca="1" si="18"/>
        <v>11.504329677534571</v>
      </c>
      <c r="E309" s="11">
        <f t="shared" ca="1" si="19"/>
        <v>11.853824917147628</v>
      </c>
      <c r="F309" s="30"/>
      <c r="G309" s="12">
        <f t="shared" ca="1" si="16"/>
        <v>1.3345898315173739</v>
      </c>
    </row>
    <row r="310" spans="2:7" ht="15.55" customHeight="1" x14ac:dyDescent="0.65">
      <c r="B310" s="10">
        <v>286</v>
      </c>
      <c r="C310" s="11">
        <f t="shared" ca="1" si="17"/>
        <v>10.462535416346057</v>
      </c>
      <c r="D310" s="11">
        <f t="shared" ca="1" si="18"/>
        <v>10.373585929996976</v>
      </c>
      <c r="E310" s="11">
        <f t="shared" ca="1" si="19"/>
        <v>10.632275262363255</v>
      </c>
      <c r="F310" s="30"/>
      <c r="G310" s="12">
        <f t="shared" ca="1" si="16"/>
        <v>-0.20475949941263033</v>
      </c>
    </row>
    <row r="311" spans="2:7" ht="15.55" customHeight="1" x14ac:dyDescent="0.65">
      <c r="B311" s="10">
        <v>287</v>
      </c>
      <c r="C311" s="11">
        <f t="shared" ca="1" si="17"/>
        <v>9.5511071715450093</v>
      </c>
      <c r="D311" s="11">
        <f t="shared" ca="1" si="18"/>
        <v>10.218402087303696</v>
      </c>
      <c r="E311" s="11">
        <f t="shared" ca="1" si="19"/>
        <v>10.129452600954615</v>
      </c>
      <c r="F311" s="30"/>
      <c r="G311" s="12">
        <f t="shared" ca="1" si="16"/>
        <v>-0.34651307874867421</v>
      </c>
    </row>
    <row r="312" spans="2:7" ht="15.55" customHeight="1" x14ac:dyDescent="0.65">
      <c r="B312" s="10">
        <v>288</v>
      </c>
      <c r="C312" s="11">
        <f t="shared" ca="1" si="17"/>
        <v>9.9611304323792815</v>
      </c>
      <c r="D312" s="11">
        <f t="shared" ca="1" si="18"/>
        <v>9.8587506826729676</v>
      </c>
      <c r="E312" s="11">
        <f t="shared" ca="1" si="19"/>
        <v>10.526045598431654</v>
      </c>
      <c r="F312" s="30"/>
      <c r="G312" s="12">
        <f t="shared" ca="1" si="16"/>
        <v>0.13438697175361877</v>
      </c>
    </row>
    <row r="313" spans="2:7" ht="15.55" customHeight="1" x14ac:dyDescent="0.65">
      <c r="B313" s="10">
        <v>289</v>
      </c>
      <c r="C313" s="11">
        <f t="shared" ca="1" si="17"/>
        <v>8.8579789957202539</v>
      </c>
      <c r="D313" s="11">
        <f t="shared" ca="1" si="18"/>
        <v>8.6847224563459182</v>
      </c>
      <c r="E313" s="11">
        <f t="shared" ca="1" si="19"/>
        <v>8.5823427066396025</v>
      </c>
      <c r="F313" s="30"/>
      <c r="G313" s="12">
        <f t="shared" ca="1" si="16"/>
        <v>-1.2092144901565554</v>
      </c>
    </row>
    <row r="314" spans="2:7" ht="15.55" customHeight="1" x14ac:dyDescent="0.65">
      <c r="B314" s="10">
        <v>290</v>
      </c>
      <c r="C314" s="11">
        <f t="shared" ca="1" si="17"/>
        <v>9.542133747922092</v>
      </c>
      <c r="D314" s="11">
        <f t="shared" ca="1" si="18"/>
        <v>9.6093272337989006</v>
      </c>
      <c r="E314" s="11">
        <f t="shared" ca="1" si="19"/>
        <v>9.4360706944245631</v>
      </c>
      <c r="F314" s="30"/>
      <c r="G314" s="12">
        <f t="shared" ca="1" si="16"/>
        <v>0.14674099300036975</v>
      </c>
    </row>
    <row r="315" spans="2:7" ht="15.55" customHeight="1" x14ac:dyDescent="0.65">
      <c r="B315" s="10">
        <v>291</v>
      </c>
      <c r="C315" s="11">
        <f t="shared" ca="1" si="17"/>
        <v>10.142523753053716</v>
      </c>
      <c r="D315" s="11">
        <f t="shared" ca="1" si="18"/>
        <v>9.5379165079754369</v>
      </c>
      <c r="E315" s="11">
        <f t="shared" ca="1" si="19"/>
        <v>9.6051099938522473</v>
      </c>
      <c r="F315" s="30"/>
      <c r="G315" s="12">
        <f t="shared" ca="1" si="16"/>
        <v>6.9153256553531203E-2</v>
      </c>
    </row>
    <row r="316" spans="2:7" ht="15.55" customHeight="1" x14ac:dyDescent="0.65">
      <c r="B316" s="10">
        <v>292</v>
      </c>
      <c r="C316" s="11">
        <f t="shared" ca="1" si="17"/>
        <v>10.80763380850953</v>
      </c>
      <c r="D316" s="11">
        <f t="shared" ca="1" si="18"/>
        <v>10.881004305009716</v>
      </c>
      <c r="E316" s="11">
        <f t="shared" ca="1" si="19"/>
        <v>10.276397059931439</v>
      </c>
      <c r="F316" s="30"/>
      <c r="G316" s="12">
        <f t="shared" ca="1" si="16"/>
        <v>0.77305718023276471</v>
      </c>
    </row>
    <row r="317" spans="2:7" ht="15.55" customHeight="1" x14ac:dyDescent="0.65">
      <c r="B317" s="10">
        <v>293</v>
      </c>
      <c r="C317" s="11">
        <f t="shared" ca="1" si="17"/>
        <v>11.305106359500682</v>
      </c>
      <c r="D317" s="11">
        <f t="shared" ca="1" si="18"/>
        <v>11.339682987777447</v>
      </c>
      <c r="E317" s="11">
        <f t="shared" ca="1" si="19"/>
        <v>11.413053484277633</v>
      </c>
      <c r="F317" s="30"/>
      <c r="G317" s="12">
        <f t="shared" ca="1" si="16"/>
        <v>0.91857776938429958</v>
      </c>
    </row>
    <row r="318" spans="2:7" ht="15.55" customHeight="1" x14ac:dyDescent="0.65">
      <c r="B318" s="10">
        <v>294</v>
      </c>
      <c r="C318" s="11">
        <f t="shared" ca="1" si="17"/>
        <v>11.206277579166235</v>
      </c>
      <c r="D318" s="11">
        <f t="shared" ca="1" si="18"/>
        <v>11.592806169282618</v>
      </c>
      <c r="E318" s="11">
        <f t="shared" ca="1" si="19"/>
        <v>11.627382797559383</v>
      </c>
      <c r="F318" s="30"/>
      <c r="G318" s="12">
        <f t="shared" ca="1" si="16"/>
        <v>0.74698869447408589</v>
      </c>
    </row>
    <row r="319" spans="2:7" ht="15.55" customHeight="1" x14ac:dyDescent="0.65">
      <c r="B319" s="10">
        <v>295</v>
      </c>
      <c r="C319" s="11">
        <f t="shared" ca="1" si="17"/>
        <v>10.729801646186525</v>
      </c>
      <c r="D319" s="11">
        <f t="shared" ca="1" si="18"/>
        <v>11.189090530878675</v>
      </c>
      <c r="E319" s="11">
        <f t="shared" ca="1" si="19"/>
        <v>11.575619120995057</v>
      </c>
      <c r="F319" s="30"/>
      <c r="G319" s="12">
        <f t="shared" ca="1" si="16"/>
        <v>0.35630729894948093</v>
      </c>
    </row>
    <row r="320" spans="2:7" ht="15.55" customHeight="1" x14ac:dyDescent="0.65">
      <c r="B320" s="10">
        <v>296</v>
      </c>
      <c r="C320" s="11">
        <f t="shared" ca="1" si="17"/>
        <v>9.1682501948322805</v>
      </c>
      <c r="D320" s="11">
        <f t="shared" ca="1" si="18"/>
        <v>9.5417445420693241</v>
      </c>
      <c r="E320" s="11">
        <f t="shared" ca="1" si="19"/>
        <v>10.001033426761474</v>
      </c>
      <c r="F320" s="30"/>
      <c r="G320" s="12">
        <f t="shared" ca="1" si="16"/>
        <v>-1.0099034546424606</v>
      </c>
    </row>
    <row r="321" spans="2:7" ht="15.55" customHeight="1" x14ac:dyDescent="0.65">
      <c r="B321" s="10">
        <v>297</v>
      </c>
      <c r="C321" s="11">
        <f t="shared" ca="1" si="17"/>
        <v>10.597324989107806</v>
      </c>
      <c r="D321" s="11">
        <f t="shared" ca="1" si="18"/>
        <v>10.775478638582547</v>
      </c>
      <c r="E321" s="11">
        <f t="shared" ca="1" si="19"/>
        <v>11.14897298581959</v>
      </c>
      <c r="F321" s="30"/>
      <c r="G321" s="12">
        <f t="shared" ca="1" si="16"/>
        <v>1.1022767164290375</v>
      </c>
    </row>
    <row r="322" spans="2:7" ht="15.55" customHeight="1" x14ac:dyDescent="0.65">
      <c r="B322" s="10">
        <v>298</v>
      </c>
      <c r="C322" s="11">
        <f t="shared" ca="1" si="17"/>
        <v>9.3030591917147696</v>
      </c>
      <c r="D322" s="11">
        <f t="shared" ca="1" si="18"/>
        <v>8.7981074643935386</v>
      </c>
      <c r="E322" s="11">
        <f t="shared" ca="1" si="19"/>
        <v>8.9762611138682793</v>
      </c>
      <c r="F322" s="30"/>
      <c r="G322" s="12">
        <f t="shared" ca="1" si="16"/>
        <v>-1.2480791664997495</v>
      </c>
    </row>
    <row r="323" spans="2:7" ht="15.55" customHeight="1" x14ac:dyDescent="0.65">
      <c r="B323" s="10">
        <v>299</v>
      </c>
      <c r="C323" s="11">
        <f t="shared" ca="1" si="17"/>
        <v>9.5709873774712122</v>
      </c>
      <c r="D323" s="11">
        <f t="shared" ca="1" si="18"/>
        <v>10.122125735685731</v>
      </c>
      <c r="E323" s="11">
        <f t="shared" ca="1" si="19"/>
        <v>9.6171740083645005</v>
      </c>
      <c r="F323" s="30"/>
      <c r="G323" s="12">
        <f t="shared" ca="1" si="16"/>
        <v>0.19502696072108716</v>
      </c>
    </row>
    <row r="324" spans="2:7" ht="15.55" customHeight="1" x14ac:dyDescent="0.65">
      <c r="B324" s="10">
        <v>300</v>
      </c>
      <c r="C324" s="11">
        <f t="shared" ca="1" si="17"/>
        <v>10.965986447140926</v>
      </c>
      <c r="D324" s="11">
        <f t="shared" ca="1" si="18"/>
        <v>10.341946863891051</v>
      </c>
      <c r="E324" s="11">
        <f t="shared" ca="1" si="19"/>
        <v>10.893085222105571</v>
      </c>
      <c r="F324" s="30"/>
      <c r="G324" s="12">
        <f t="shared" ca="1" si="16"/>
        <v>0.86847296678038199</v>
      </c>
    </row>
    <row r="325" spans="2:7" ht="15.55" customHeight="1" x14ac:dyDescent="0.65">
      <c r="B325" s="10">
        <v>301</v>
      </c>
      <c r="C325" s="11">
        <f t="shared" ca="1" si="17"/>
        <v>10.350648713095119</v>
      </c>
      <c r="D325" s="11">
        <f t="shared" ca="1" si="18"/>
        <v>10.448162193455662</v>
      </c>
      <c r="E325" s="11">
        <f t="shared" ca="1" si="19"/>
        <v>9.8241226102057873</v>
      </c>
      <c r="F325" s="30"/>
      <c r="G325" s="12">
        <f t="shared" ca="1" si="16"/>
        <v>-8.3587770295072014E-2</v>
      </c>
    </row>
    <row r="326" spans="2:7" ht="15.55" customHeight="1" x14ac:dyDescent="0.65">
      <c r="B326" s="10">
        <v>302</v>
      </c>
      <c r="C326" s="11">
        <f t="shared" ca="1" si="17"/>
        <v>9.4975448552552244</v>
      </c>
      <c r="D326" s="11">
        <f t="shared" ca="1" si="18"/>
        <v>9.9317813386454148</v>
      </c>
      <c r="E326" s="11">
        <f t="shared" ca="1" si="19"/>
        <v>10.029294819005958</v>
      </c>
      <c r="F326" s="30"/>
      <c r="G326" s="12">
        <f t="shared" ca="1" si="16"/>
        <v>-0.46066125959724002</v>
      </c>
    </row>
    <row r="327" spans="2:7" ht="15.55" customHeight="1" x14ac:dyDescent="0.65">
      <c r="B327" s="10">
        <v>303</v>
      </c>
      <c r="C327" s="11">
        <f t="shared" ca="1" si="17"/>
        <v>8.0153901792157001</v>
      </c>
      <c r="D327" s="11">
        <f t="shared" ca="1" si="18"/>
        <v>7.9735962940681651</v>
      </c>
      <c r="E327" s="11">
        <f t="shared" ca="1" si="19"/>
        <v>8.4078327774583563</v>
      </c>
      <c r="F327" s="30"/>
      <c r="G327" s="12">
        <f t="shared" ca="1" si="16"/>
        <v>-1.7542791909856785</v>
      </c>
    </row>
    <row r="328" spans="2:7" ht="15.55" customHeight="1" x14ac:dyDescent="0.65">
      <c r="B328" s="10">
        <v>304</v>
      </c>
      <c r="C328" s="11">
        <f t="shared" ca="1" si="17"/>
        <v>9.6712798680117764</v>
      </c>
      <c r="D328" s="11">
        <f t="shared" ca="1" si="18"/>
        <v>9.4409492382131557</v>
      </c>
      <c r="E328" s="11">
        <f t="shared" ca="1" si="19"/>
        <v>9.3991553530656198</v>
      </c>
      <c r="F328" s="30"/>
      <c r="G328" s="12">
        <f t="shared" ca="1" si="16"/>
        <v>0.5484194635046149</v>
      </c>
    </row>
    <row r="329" spans="2:7" ht="15.55" customHeight="1" x14ac:dyDescent="0.65">
      <c r="B329" s="10">
        <v>305</v>
      </c>
      <c r="C329" s="11">
        <f t="shared" ca="1" si="17"/>
        <v>10.675739827319472</v>
      </c>
      <c r="D329" s="11">
        <f t="shared" ca="1" si="18"/>
        <v>9.798600231826633</v>
      </c>
      <c r="E329" s="11">
        <f t="shared" ca="1" si="19"/>
        <v>9.5682696020280122</v>
      </c>
      <c r="F329" s="30"/>
      <c r="G329" s="12">
        <f t="shared" ca="1" si="16"/>
        <v>0.40153009556716485</v>
      </c>
    </row>
    <row r="330" spans="2:7" ht="15.55" customHeight="1" x14ac:dyDescent="0.65">
      <c r="B330" s="10">
        <v>306</v>
      </c>
      <c r="C330" s="11">
        <f t="shared" ca="1" si="17"/>
        <v>9.3564974073527871</v>
      </c>
      <c r="D330" s="11">
        <f t="shared" ca="1" si="18"/>
        <v>9.6307071391050947</v>
      </c>
      <c r="E330" s="11">
        <f t="shared" ca="1" si="19"/>
        <v>8.753567543612256</v>
      </c>
      <c r="F330" s="30"/>
      <c r="G330" s="12">
        <f t="shared" ca="1" si="16"/>
        <v>-0.8442676404307955</v>
      </c>
    </row>
    <row r="331" spans="2:7" ht="15.55" customHeight="1" x14ac:dyDescent="0.65">
      <c r="B331" s="10">
        <v>307</v>
      </c>
      <c r="C331" s="11">
        <f t="shared" ca="1" si="17"/>
        <v>8.7083738448537282</v>
      </c>
      <c r="D331" s="11">
        <f t="shared" ca="1" si="18"/>
        <v>8.9091388926373121</v>
      </c>
      <c r="E331" s="11">
        <f t="shared" ca="1" si="19"/>
        <v>9.1833486243896179</v>
      </c>
      <c r="F331" s="30"/>
      <c r="G331" s="12">
        <f t="shared" ca="1" si="16"/>
        <v>-0.86949233493087319</v>
      </c>
    </row>
    <row r="332" spans="2:7" ht="15.55" customHeight="1" x14ac:dyDescent="0.65">
      <c r="B332" s="10">
        <v>308</v>
      </c>
      <c r="C332" s="11">
        <f t="shared" ca="1" si="17"/>
        <v>7.9456918016334956</v>
      </c>
      <c r="D332" s="11">
        <f t="shared" ca="1" si="18"/>
        <v>7.5235579814180973</v>
      </c>
      <c r="E332" s="11">
        <f t="shared" ca="1" si="19"/>
        <v>7.7243230292016793</v>
      </c>
      <c r="F332" s="30"/>
      <c r="G332" s="12">
        <f t="shared" ca="1" si="16"/>
        <v>-1.6195620309010681</v>
      </c>
    </row>
    <row r="333" spans="2:7" ht="15.55" customHeight="1" x14ac:dyDescent="0.65">
      <c r="B333" s="10">
        <v>309</v>
      </c>
      <c r="C333" s="11">
        <f t="shared" ca="1" si="17"/>
        <v>8.682100914947636</v>
      </c>
      <c r="D333" s="11">
        <f t="shared" ca="1" si="18"/>
        <v>8.247354747482202</v>
      </c>
      <c r="E333" s="11">
        <f t="shared" ca="1" si="19"/>
        <v>7.8252209272668027</v>
      </c>
      <c r="F333" s="30"/>
      <c r="G333" s="12">
        <f t="shared" ca="1" si="16"/>
        <v>-0.50811806960182881</v>
      </c>
    </row>
    <row r="334" spans="2:7" ht="15.55" customHeight="1" x14ac:dyDescent="0.65">
      <c r="B334" s="10">
        <v>310</v>
      </c>
      <c r="C334" s="11">
        <f t="shared" ca="1" si="17"/>
        <v>9.9087700128786622</v>
      </c>
      <c r="D334" s="11">
        <f t="shared" ca="1" si="18"/>
        <v>9.0989889974281279</v>
      </c>
      <c r="E334" s="11">
        <f t="shared" ca="1" si="19"/>
        <v>8.6642428299626921</v>
      </c>
      <c r="F334" s="30"/>
      <c r="G334" s="12">
        <f t="shared" ca="1" si="16"/>
        <v>0.16282904767957623</v>
      </c>
    </row>
    <row r="335" spans="2:7" ht="15.55" customHeight="1" x14ac:dyDescent="0.65">
      <c r="B335" s="10">
        <v>311</v>
      </c>
      <c r="C335" s="11">
        <f t="shared" ca="1" si="17"/>
        <v>8.8550210111247871</v>
      </c>
      <c r="D335" s="11">
        <f t="shared" ca="1" si="18"/>
        <v>8.6009619763238732</v>
      </c>
      <c r="E335" s="11">
        <f t="shared" ca="1" si="19"/>
        <v>7.7911809608733389</v>
      </c>
      <c r="F335" s="30"/>
      <c r="G335" s="12">
        <f t="shared" ca="1" si="16"/>
        <v>-1.226393512715001</v>
      </c>
    </row>
    <row r="336" spans="2:7" ht="15.55" customHeight="1" x14ac:dyDescent="0.65">
      <c r="B336" s="10">
        <v>312</v>
      </c>
      <c r="C336" s="11">
        <f t="shared" ca="1" si="17"/>
        <v>9.6988671367823045</v>
      </c>
      <c r="D336" s="11">
        <f t="shared" ca="1" si="18"/>
        <v>9.7802816606220908</v>
      </c>
      <c r="E336" s="11">
        <f t="shared" ca="1" si="19"/>
        <v>9.5262226258211768</v>
      </c>
      <c r="F336" s="30"/>
      <c r="G336" s="12">
        <f t="shared" ca="1" si="16"/>
        <v>0.31206389313980443</v>
      </c>
    </row>
    <row r="337" spans="2:7" ht="15.55" customHeight="1" x14ac:dyDescent="0.65">
      <c r="B337" s="10">
        <v>313</v>
      </c>
      <c r="C337" s="11">
        <f t="shared" ca="1" si="17"/>
        <v>10.240861350339685</v>
      </c>
      <c r="D337" s="11">
        <f t="shared" ca="1" si="18"/>
        <v>9.6276645939821854</v>
      </c>
      <c r="E337" s="11">
        <f t="shared" ca="1" si="19"/>
        <v>9.7090791178219735</v>
      </c>
      <c r="F337" s="30"/>
      <c r="G337" s="12">
        <f t="shared" ca="1" si="16"/>
        <v>8.4829403769782236E-2</v>
      </c>
    </row>
    <row r="338" spans="2:7" ht="15.55" customHeight="1" x14ac:dyDescent="0.65">
      <c r="B338" s="10">
        <v>314</v>
      </c>
      <c r="C338" s="11">
        <f t="shared" ca="1" si="17"/>
        <v>10.593113509051131</v>
      </c>
      <c r="D338" s="11">
        <f t="shared" ca="1" si="18"/>
        <v>10.749145455621033</v>
      </c>
      <c r="E338" s="11">
        <f t="shared" ca="1" si="19"/>
        <v>10.135948699263533</v>
      </c>
      <c r="F338" s="30"/>
      <c r="G338" s="12">
        <f t="shared" ca="1" si="16"/>
        <v>0.55069880716623987</v>
      </c>
    </row>
    <row r="339" spans="2:7" ht="15.55" customHeight="1" x14ac:dyDescent="0.65">
      <c r="B339" s="10">
        <v>315</v>
      </c>
      <c r="C339" s="11">
        <f t="shared" ca="1" si="17"/>
        <v>10.539549761821364</v>
      </c>
      <c r="D339" s="11">
        <f t="shared" ca="1" si="18"/>
        <v>10.581964463706257</v>
      </c>
      <c r="E339" s="11">
        <f t="shared" ca="1" si="19"/>
        <v>10.737996410276159</v>
      </c>
      <c r="F339" s="30"/>
      <c r="G339" s="12">
        <f t="shared" ca="1" si="16"/>
        <v>0.26420035823824434</v>
      </c>
    </row>
    <row r="340" spans="2:7" ht="15.55" customHeight="1" x14ac:dyDescent="0.65">
      <c r="B340" s="10">
        <v>316</v>
      </c>
      <c r="C340" s="11">
        <f t="shared" ca="1" si="17"/>
        <v>11.234076638416333</v>
      </c>
      <c r="D340" s="11">
        <f t="shared" ca="1" si="18"/>
        <v>11.509426041999452</v>
      </c>
      <c r="E340" s="11">
        <f t="shared" ca="1" si="19"/>
        <v>11.551840743884343</v>
      </c>
      <c r="F340" s="30"/>
      <c r="G340" s="12">
        <f t="shared" ca="1" si="16"/>
        <v>1.1019764592972112</v>
      </c>
    </row>
    <row r="341" spans="2:7" ht="15.55" customHeight="1" x14ac:dyDescent="0.65">
      <c r="B341" s="10">
        <v>317</v>
      </c>
      <c r="C341" s="11">
        <f t="shared" ca="1" si="17"/>
        <v>11.511950908121985</v>
      </c>
      <c r="D341" s="11">
        <f t="shared" ca="1" si="18"/>
        <v>11.644051087241106</v>
      </c>
      <c r="E341" s="11">
        <f t="shared" ca="1" si="19"/>
        <v>11.919400490824227</v>
      </c>
      <c r="F341" s="30"/>
      <c r="G341" s="12">
        <f t="shared" ca="1" si="16"/>
        <v>0.96096267847337913</v>
      </c>
    </row>
    <row r="342" spans="2:7" ht="15.55" customHeight="1" x14ac:dyDescent="0.65">
      <c r="B342" s="10">
        <v>318</v>
      </c>
      <c r="C342" s="11">
        <f t="shared" ca="1" si="17"/>
        <v>10.599892424937842</v>
      </c>
      <c r="D342" s="11">
        <f t="shared" ca="1" si="18"/>
        <v>11.150880654586448</v>
      </c>
      <c r="E342" s="11">
        <f t="shared" ca="1" si="19"/>
        <v>11.282980833705569</v>
      </c>
      <c r="F342" s="30"/>
      <c r="G342" s="12">
        <f t="shared" ca="1" si="16"/>
        <v>0.11941108570115259</v>
      </c>
    </row>
    <row r="343" spans="2:7" ht="15.55" customHeight="1" x14ac:dyDescent="0.65">
      <c r="B343" s="10">
        <v>319</v>
      </c>
      <c r="C343" s="11">
        <f t="shared" ca="1" si="17"/>
        <v>9.7115825056240315</v>
      </c>
      <c r="D343" s="11">
        <f t="shared" ca="1" si="18"/>
        <v>10.192063844860721</v>
      </c>
      <c r="E343" s="11">
        <f t="shared" ca="1" si="19"/>
        <v>10.743052074509327</v>
      </c>
      <c r="F343" s="30"/>
      <c r="G343" s="12">
        <f t="shared" ca="1" si="16"/>
        <v>-0.34812303722654508</v>
      </c>
    </row>
    <row r="344" spans="2:7" ht="15.55" customHeight="1" x14ac:dyDescent="0.65">
      <c r="B344" s="10">
        <v>320</v>
      </c>
      <c r="C344" s="11">
        <f t="shared" ca="1" si="17"/>
        <v>9.5064788880786324</v>
      </c>
      <c r="D344" s="11">
        <f t="shared" ca="1" si="18"/>
        <v>9.5661844309292086</v>
      </c>
      <c r="E344" s="11">
        <f t="shared" ca="1" si="19"/>
        <v>10.046665770165898</v>
      </c>
      <c r="F344" s="30"/>
      <c r="G344" s="12">
        <f t="shared" ref="G344:G407" ca="1" si="20">NORMINV(RAND(),$H$18,$H$19)</f>
        <v>-0.31945959330809498</v>
      </c>
    </row>
    <row r="345" spans="2:7" ht="15.55" customHeight="1" x14ac:dyDescent="0.65">
      <c r="B345" s="10">
        <v>321</v>
      </c>
      <c r="C345" s="11">
        <f t="shared" ca="1" si="17"/>
        <v>11.438639799600411</v>
      </c>
      <c r="D345" s="11">
        <f t="shared" ca="1" si="18"/>
        <v>11.26457828098714</v>
      </c>
      <c r="E345" s="11">
        <f t="shared" ca="1" si="19"/>
        <v>11.324283823837716</v>
      </c>
      <c r="F345" s="30"/>
      <c r="G345" s="12">
        <f t="shared" ca="1" si="20"/>
        <v>1.5983695962544584</v>
      </c>
    </row>
    <row r="346" spans="2:7" ht="15.55" customHeight="1" x14ac:dyDescent="0.65">
      <c r="B346" s="10">
        <v>322</v>
      </c>
      <c r="C346" s="11">
        <f t="shared" ref="C346:C409" ca="1" si="21">$C$16*G345+$C$19+G346</f>
        <v>9.5245864439929111</v>
      </c>
      <c r="D346" s="11">
        <f t="shared" ca="1" si="18"/>
        <v>9.3648566473388648</v>
      </c>
      <c r="E346" s="11">
        <f t="shared" ca="1" si="19"/>
        <v>9.1907951287255916</v>
      </c>
      <c r="F346" s="30"/>
      <c r="G346" s="12">
        <f t="shared" ca="1" si="20"/>
        <v>-1.2745983541343175</v>
      </c>
    </row>
    <row r="347" spans="2:7" ht="15.55" customHeight="1" x14ac:dyDescent="0.65">
      <c r="B347" s="10">
        <v>323</v>
      </c>
      <c r="C347" s="11">
        <f t="shared" ca="1" si="21"/>
        <v>11.068982597012905</v>
      </c>
      <c r="D347" s="11">
        <f t="shared" ca="1" si="18"/>
        <v>11.868167395140135</v>
      </c>
      <c r="E347" s="11">
        <f t="shared" ca="1" si="19"/>
        <v>11.708437598486087</v>
      </c>
      <c r="F347" s="30"/>
      <c r="G347" s="12">
        <f t="shared" ca="1" si="20"/>
        <v>1.7062817740800651</v>
      </c>
    </row>
    <row r="348" spans="2:7" ht="15.55" customHeight="1" x14ac:dyDescent="0.65">
      <c r="B348" s="10">
        <v>324</v>
      </c>
      <c r="C348" s="11">
        <f t="shared" ca="1" si="21"/>
        <v>11.71051841641637</v>
      </c>
      <c r="D348" s="11">
        <f t="shared" ref="D348:D411" ca="1" si="22">$D$16*G347+$D$17*G346+$D$19+G348</f>
        <v>11.073219239349212</v>
      </c>
      <c r="E348" s="11">
        <f t="shared" ref="E348:E411" ca="1" si="23">$E$16*G347+$E$17*G346+$E$18*G345+$E$19+G348</f>
        <v>11.872404037476441</v>
      </c>
      <c r="F348" s="30"/>
      <c r="G348" s="12">
        <f t="shared" ca="1" si="20"/>
        <v>0.85737752937633727</v>
      </c>
    </row>
    <row r="349" spans="2:7" ht="15.55" customHeight="1" x14ac:dyDescent="0.65">
      <c r="B349" s="10">
        <v>325</v>
      </c>
      <c r="C349" s="11">
        <f t="shared" ca="1" si="21"/>
        <v>10.448875810023388</v>
      </c>
      <c r="D349" s="11">
        <f t="shared" ca="1" si="22"/>
        <v>11.302016697063422</v>
      </c>
      <c r="E349" s="11">
        <f t="shared" ca="1" si="23"/>
        <v>10.664717519996262</v>
      </c>
      <c r="F349" s="30"/>
      <c r="G349" s="12">
        <f t="shared" ca="1" si="20"/>
        <v>2.0187045335219977E-2</v>
      </c>
    </row>
    <row r="350" spans="2:7" ht="15.55" customHeight="1" x14ac:dyDescent="0.65">
      <c r="B350" s="10">
        <v>326</v>
      </c>
      <c r="C350" s="11">
        <f t="shared" ca="1" si="21"/>
        <v>8.4699726667825121</v>
      </c>
      <c r="D350" s="11">
        <f t="shared" ca="1" si="22"/>
        <v>8.8986614314706802</v>
      </c>
      <c r="E350" s="11">
        <f t="shared" ca="1" si="23"/>
        <v>9.7518023185107143</v>
      </c>
      <c r="F350" s="30"/>
      <c r="G350" s="12">
        <f t="shared" ca="1" si="20"/>
        <v>-1.5401208558850985</v>
      </c>
    </row>
    <row r="351" spans="2:7" ht="15.55" customHeight="1" x14ac:dyDescent="0.65">
      <c r="B351" s="10">
        <v>327</v>
      </c>
      <c r="C351" s="11">
        <f t="shared" ca="1" si="21"/>
        <v>9.6139309786648131</v>
      </c>
      <c r="D351" s="11">
        <f t="shared" ca="1" si="22"/>
        <v>9.624024501332423</v>
      </c>
      <c r="E351" s="11">
        <f t="shared" ca="1" si="23"/>
        <v>10.052713266020593</v>
      </c>
      <c r="F351" s="30"/>
      <c r="G351" s="12">
        <f t="shared" ca="1" si="20"/>
        <v>0.38399140660736358</v>
      </c>
    </row>
    <row r="352" spans="2:7" ht="15.55" customHeight="1" x14ac:dyDescent="0.65">
      <c r="B352" s="10">
        <v>328</v>
      </c>
      <c r="C352" s="11">
        <f t="shared" ca="1" si="21"/>
        <v>9.259907334043497</v>
      </c>
      <c r="D352" s="11">
        <f t="shared" ca="1" si="22"/>
        <v>8.4898469061009472</v>
      </c>
      <c r="E352" s="11">
        <f t="shared" ca="1" si="23"/>
        <v>8.4999404287685572</v>
      </c>
      <c r="F352" s="30"/>
      <c r="G352" s="12">
        <f t="shared" ca="1" si="20"/>
        <v>-0.93208836926018612</v>
      </c>
    </row>
    <row r="353" spans="2:7" ht="15.55" customHeight="1" x14ac:dyDescent="0.65">
      <c r="B353" s="10">
        <v>329</v>
      </c>
      <c r="C353" s="11">
        <f t="shared" ca="1" si="21"/>
        <v>9.7161083739115366</v>
      </c>
      <c r="D353" s="11">
        <f t="shared" ca="1" si="22"/>
        <v>9.9081040772152189</v>
      </c>
      <c r="E353" s="11">
        <f t="shared" ca="1" si="23"/>
        <v>9.1380436492726691</v>
      </c>
      <c r="F353" s="30"/>
      <c r="G353" s="12">
        <f t="shared" ca="1" si="20"/>
        <v>0.18215255854162851</v>
      </c>
    </row>
    <row r="354" spans="2:7" ht="15.55" customHeight="1" x14ac:dyDescent="0.65">
      <c r="B354" s="10">
        <v>330</v>
      </c>
      <c r="C354" s="11">
        <f t="shared" ca="1" si="21"/>
        <v>10.154856862272741</v>
      </c>
      <c r="D354" s="11">
        <f t="shared" ca="1" si="22"/>
        <v>9.6888126776426482</v>
      </c>
      <c r="E354" s="11">
        <f t="shared" ca="1" si="23"/>
        <v>9.8808083809463305</v>
      </c>
      <c r="F354" s="30"/>
      <c r="G354" s="12">
        <f t="shared" ca="1" si="20"/>
        <v>6.3780583001926919E-2</v>
      </c>
    </row>
    <row r="355" spans="2:7" ht="15.55" customHeight="1" x14ac:dyDescent="0.65">
      <c r="B355" s="10">
        <v>331</v>
      </c>
      <c r="C355" s="11">
        <f t="shared" ca="1" si="21"/>
        <v>11.425351772447119</v>
      </c>
      <c r="D355" s="11">
        <f t="shared" ca="1" si="22"/>
        <v>11.516428051717934</v>
      </c>
      <c r="E355" s="11">
        <f t="shared" ca="1" si="23"/>
        <v>11.050383867087842</v>
      </c>
      <c r="F355" s="30"/>
      <c r="G355" s="12">
        <f t="shared" ca="1" si="20"/>
        <v>1.393461480946157</v>
      </c>
    </row>
    <row r="356" spans="2:7" ht="15.55" customHeight="1" x14ac:dyDescent="0.65">
      <c r="B356" s="10">
        <v>332</v>
      </c>
      <c r="C356" s="11">
        <f t="shared" ca="1" si="21"/>
        <v>10.748182097851746</v>
      </c>
      <c r="D356" s="11">
        <f t="shared" ca="1" si="22"/>
        <v>10.780072389352709</v>
      </c>
      <c r="E356" s="11">
        <f t="shared" ca="1" si="23"/>
        <v>10.871148668623523</v>
      </c>
      <c r="F356" s="30"/>
      <c r="G356" s="12">
        <f t="shared" ca="1" si="20"/>
        <v>5.1451357378666511E-2</v>
      </c>
    </row>
    <row r="357" spans="2:7" ht="15.55" customHeight="1" x14ac:dyDescent="0.65">
      <c r="B357" s="10">
        <v>333</v>
      </c>
      <c r="C357" s="11">
        <f t="shared" ca="1" si="21"/>
        <v>9.4265802804594827</v>
      </c>
      <c r="D357" s="11">
        <f t="shared" ca="1" si="22"/>
        <v>10.123311020932562</v>
      </c>
      <c r="E357" s="11">
        <f t="shared" ca="1" si="23"/>
        <v>10.155201312433524</v>
      </c>
      <c r="F357" s="30"/>
      <c r="G357" s="12">
        <f t="shared" ca="1" si="20"/>
        <v>-0.59914539822985169</v>
      </c>
    </row>
    <row r="358" spans="2:7" ht="15.55" customHeight="1" x14ac:dyDescent="0.65">
      <c r="B358" s="10">
        <v>334</v>
      </c>
      <c r="C358" s="11">
        <f t="shared" ca="1" si="21"/>
        <v>10.82065169805491</v>
      </c>
      <c r="D358" s="11">
        <f t="shared" ca="1" si="22"/>
        <v>10.846377376744243</v>
      </c>
      <c r="E358" s="11">
        <f t="shared" ca="1" si="23"/>
        <v>11.54310811721732</v>
      </c>
      <c r="F358" s="30"/>
      <c r="G358" s="12">
        <f t="shared" ca="1" si="20"/>
        <v>1.1202243971698354</v>
      </c>
    </row>
    <row r="359" spans="2:7" ht="15.55" customHeight="1" x14ac:dyDescent="0.65">
      <c r="B359" s="10">
        <v>335</v>
      </c>
      <c r="C359" s="11">
        <f t="shared" ca="1" si="21"/>
        <v>10.891646075281662</v>
      </c>
      <c r="D359" s="11">
        <f t="shared" ca="1" si="22"/>
        <v>10.592073376166736</v>
      </c>
      <c r="E359" s="11">
        <f t="shared" ca="1" si="23"/>
        <v>10.61779905485607</v>
      </c>
      <c r="F359" s="30"/>
      <c r="G359" s="12">
        <f t="shared" ca="1" si="20"/>
        <v>0.33153387669674339</v>
      </c>
    </row>
    <row r="360" spans="2:7" ht="15.55" customHeight="1" x14ac:dyDescent="0.65">
      <c r="B360" s="10">
        <v>336</v>
      </c>
      <c r="C360" s="11">
        <f t="shared" ca="1" si="21"/>
        <v>9.2225214988187982</v>
      </c>
      <c r="D360" s="11">
        <f t="shared" ca="1" si="22"/>
        <v>9.7826336974037158</v>
      </c>
      <c r="E360" s="11">
        <f t="shared" ca="1" si="23"/>
        <v>9.4830609982887903</v>
      </c>
      <c r="F360" s="30"/>
      <c r="G360" s="12">
        <f t="shared" ca="1" si="20"/>
        <v>-0.94324543952957296</v>
      </c>
    </row>
    <row r="361" spans="2:7" ht="15.55" customHeight="1" x14ac:dyDescent="0.65">
      <c r="B361" s="10">
        <v>337</v>
      </c>
      <c r="C361" s="11">
        <f t="shared" ca="1" si="21"/>
        <v>9.4573629839551501</v>
      </c>
      <c r="D361" s="11">
        <f t="shared" ca="1" si="22"/>
        <v>9.6231299223035212</v>
      </c>
      <c r="E361" s="11">
        <f t="shared" ca="1" si="23"/>
        <v>10.183242120888439</v>
      </c>
      <c r="F361" s="30"/>
      <c r="G361" s="12">
        <f t="shared" ca="1" si="20"/>
        <v>-7.1014296280063796E-2</v>
      </c>
    </row>
    <row r="362" spans="2:7" ht="15.55" customHeight="1" x14ac:dyDescent="0.65">
      <c r="B362" s="10">
        <v>338</v>
      </c>
      <c r="C362" s="11">
        <f t="shared" ca="1" si="21"/>
        <v>9.6342959348980557</v>
      </c>
      <c r="D362" s="11">
        <f t="shared" ca="1" si="22"/>
        <v>9.1626732151332693</v>
      </c>
      <c r="E362" s="11">
        <f t="shared" ca="1" si="23"/>
        <v>9.3284401534816421</v>
      </c>
      <c r="F362" s="30"/>
      <c r="G362" s="12">
        <f t="shared" ca="1" si="20"/>
        <v>-0.33019691696191183</v>
      </c>
    </row>
    <row r="363" spans="2:7" ht="15.55" customHeight="1" x14ac:dyDescent="0.65">
      <c r="B363" s="10">
        <v>339</v>
      </c>
      <c r="C363" s="11">
        <f t="shared" ca="1" si="21"/>
        <v>10.494294069019853</v>
      </c>
      <c r="D363" s="11">
        <f t="shared" ca="1" si="22"/>
        <v>10.458786920879822</v>
      </c>
      <c r="E363" s="11">
        <f t="shared" ca="1" si="23"/>
        <v>9.9871642011150357</v>
      </c>
      <c r="F363" s="30"/>
      <c r="G363" s="12">
        <f t="shared" ca="1" si="20"/>
        <v>0.65939252750080946</v>
      </c>
    </row>
    <row r="364" spans="2:7" ht="15.55" customHeight="1" x14ac:dyDescent="0.65">
      <c r="B364" s="10">
        <v>340</v>
      </c>
      <c r="C364" s="11">
        <f t="shared" ca="1" si="21"/>
        <v>9.6537624707994443</v>
      </c>
      <c r="D364" s="11">
        <f t="shared" ca="1" si="22"/>
        <v>9.4886640123184876</v>
      </c>
      <c r="E364" s="11">
        <f t="shared" ca="1" si="23"/>
        <v>9.4531568641784567</v>
      </c>
      <c r="F364" s="30"/>
      <c r="G364" s="12">
        <f t="shared" ca="1" si="20"/>
        <v>-0.67593379295096023</v>
      </c>
    </row>
    <row r="365" spans="2:7" ht="15.55" customHeight="1" x14ac:dyDescent="0.65">
      <c r="B365" s="10">
        <v>341</v>
      </c>
      <c r="C365" s="11">
        <f t="shared" ca="1" si="21"/>
        <v>9.3751439876537166</v>
      </c>
      <c r="D365" s="11">
        <f t="shared" ca="1" si="22"/>
        <v>9.7048402514041214</v>
      </c>
      <c r="E365" s="11">
        <f t="shared" ca="1" si="23"/>
        <v>9.5397417929231647</v>
      </c>
      <c r="F365" s="30"/>
      <c r="G365" s="12">
        <f t="shared" ca="1" si="20"/>
        <v>-0.2868891158708024</v>
      </c>
    </row>
    <row r="366" spans="2:7" ht="15.55" customHeight="1" x14ac:dyDescent="0.65">
      <c r="B366" s="10">
        <v>342</v>
      </c>
      <c r="C366" s="11">
        <f t="shared" ca="1" si="21"/>
        <v>11.536278904318975</v>
      </c>
      <c r="D366" s="11">
        <f t="shared" ca="1" si="22"/>
        <v>11.198312007843494</v>
      </c>
      <c r="E366" s="11">
        <f t="shared" ca="1" si="23"/>
        <v>11.528008271593899</v>
      </c>
      <c r="F366" s="30"/>
      <c r="G366" s="12">
        <f t="shared" ca="1" si="20"/>
        <v>1.679723462254376</v>
      </c>
    </row>
    <row r="367" spans="2:7" ht="15.55" customHeight="1" x14ac:dyDescent="0.65">
      <c r="B367" s="10">
        <v>343</v>
      </c>
      <c r="C367" s="11">
        <f t="shared" ca="1" si="21"/>
        <v>11.235846425778206</v>
      </c>
      <c r="D367" s="11">
        <f t="shared" ca="1" si="22"/>
        <v>11.092401867842804</v>
      </c>
      <c r="E367" s="11">
        <f t="shared" ca="1" si="23"/>
        <v>10.754434971367324</v>
      </c>
      <c r="F367" s="30"/>
      <c r="G367" s="12">
        <f t="shared" ca="1" si="20"/>
        <v>0.39598469465101771</v>
      </c>
    </row>
    <row r="368" spans="2:7" ht="15.55" customHeight="1" x14ac:dyDescent="0.65">
      <c r="B368" s="10">
        <v>344</v>
      </c>
      <c r="C368" s="11">
        <f t="shared" ca="1" si="21"/>
        <v>8.6337654170671314</v>
      </c>
      <c r="D368" s="11">
        <f t="shared" ca="1" si="22"/>
        <v>9.4736271481943195</v>
      </c>
      <c r="E368" s="11">
        <f t="shared" ca="1" si="23"/>
        <v>9.3301825902589197</v>
      </c>
      <c r="F368" s="30"/>
      <c r="G368" s="12">
        <f t="shared" ca="1" si="20"/>
        <v>-1.5642269302583769</v>
      </c>
    </row>
    <row r="369" spans="2:7" ht="15.55" customHeight="1" x14ac:dyDescent="0.65">
      <c r="B369" s="10">
        <v>345</v>
      </c>
      <c r="C369" s="11">
        <f t="shared" ca="1" si="21"/>
        <v>11.427593276660479</v>
      </c>
      <c r="D369" s="11">
        <f t="shared" ca="1" si="22"/>
        <v>11.625585623985989</v>
      </c>
      <c r="E369" s="11">
        <f t="shared" ca="1" si="23"/>
        <v>12.465447355113177</v>
      </c>
      <c r="F369" s="30"/>
      <c r="G369" s="12">
        <f t="shared" ca="1" si="20"/>
        <v>2.209706741789669</v>
      </c>
    </row>
    <row r="370" spans="2:7" ht="15.55" customHeight="1" x14ac:dyDescent="0.65">
      <c r="B370" s="10">
        <v>346</v>
      </c>
      <c r="C370" s="11">
        <f t="shared" ca="1" si="21"/>
        <v>11.888659153207145</v>
      </c>
      <c r="D370" s="11">
        <f t="shared" ca="1" si="22"/>
        <v>11.106545688077956</v>
      </c>
      <c r="E370" s="11">
        <f t="shared" ca="1" si="23"/>
        <v>11.304538035403464</v>
      </c>
      <c r="F370" s="30"/>
      <c r="G370" s="12">
        <f t="shared" ca="1" si="20"/>
        <v>0.78380578231231057</v>
      </c>
    </row>
    <row r="371" spans="2:7" ht="15.55" customHeight="1" x14ac:dyDescent="0.65">
      <c r="B371" s="10">
        <v>347</v>
      </c>
      <c r="C371" s="11">
        <f t="shared" ca="1" si="21"/>
        <v>10.928158670231207</v>
      </c>
      <c r="D371" s="11">
        <f t="shared" ca="1" si="22"/>
        <v>12.033012041126042</v>
      </c>
      <c r="E371" s="11">
        <f t="shared" ca="1" si="23"/>
        <v>11.250898575996853</v>
      </c>
      <c r="F371" s="30"/>
      <c r="G371" s="12">
        <f t="shared" ca="1" si="20"/>
        <v>0.53625577907505229</v>
      </c>
    </row>
    <row r="372" spans="2:7" ht="15.55" customHeight="1" x14ac:dyDescent="0.65">
      <c r="B372" s="10">
        <v>348</v>
      </c>
      <c r="C372" s="11">
        <f t="shared" ca="1" si="21"/>
        <v>10.213691884046618</v>
      </c>
      <c r="D372" s="11">
        <f t="shared" ca="1" si="22"/>
        <v>10.605594775202773</v>
      </c>
      <c r="E372" s="11">
        <f t="shared" ca="1" si="23"/>
        <v>11.710448146097608</v>
      </c>
      <c r="F372" s="30"/>
      <c r="G372" s="12">
        <f t="shared" ca="1" si="20"/>
        <v>-5.4436005490907317E-2</v>
      </c>
    </row>
    <row r="373" spans="2:7" ht="15.55" customHeight="1" x14ac:dyDescent="0.65">
      <c r="B373" s="10">
        <v>349</v>
      </c>
      <c r="C373" s="11">
        <f t="shared" ca="1" si="21"/>
        <v>10.821299241350459</v>
      </c>
      <c r="D373" s="11">
        <f t="shared" ca="1" si="22"/>
        <v>11.089427130887985</v>
      </c>
      <c r="E373" s="11">
        <f t="shared" ca="1" si="23"/>
        <v>11.481330022044141</v>
      </c>
      <c r="F373" s="30"/>
      <c r="G373" s="12">
        <f t="shared" ca="1" si="20"/>
        <v>0.84851724409591212</v>
      </c>
    </row>
    <row r="374" spans="2:7" ht="15.55" customHeight="1" x14ac:dyDescent="0.65">
      <c r="B374" s="10">
        <v>350</v>
      </c>
      <c r="C374" s="11">
        <f t="shared" ca="1" si="21"/>
        <v>10.29438666505626</v>
      </c>
      <c r="D374" s="11">
        <f t="shared" ca="1" si="22"/>
        <v>10.267168662310807</v>
      </c>
      <c r="E374" s="11">
        <f t="shared" ca="1" si="23"/>
        <v>10.535296551848333</v>
      </c>
      <c r="F374" s="30"/>
      <c r="G374" s="12">
        <f t="shared" ca="1" si="20"/>
        <v>-0.12987195699169624</v>
      </c>
    </row>
    <row r="375" spans="2:7" ht="15.55" customHeight="1" x14ac:dyDescent="0.65">
      <c r="B375" s="10">
        <v>351</v>
      </c>
      <c r="C375" s="11">
        <f t="shared" ca="1" si="21"/>
        <v>9.0624544027824641</v>
      </c>
      <c r="D375" s="11">
        <f t="shared" ca="1" si="22"/>
        <v>9.4867130248304203</v>
      </c>
      <c r="E375" s="11">
        <f t="shared" ca="1" si="23"/>
        <v>9.4594950220849672</v>
      </c>
      <c r="F375" s="30"/>
      <c r="G375" s="12">
        <f t="shared" ca="1" si="20"/>
        <v>-0.87260961872168807</v>
      </c>
    </row>
    <row r="376" spans="2:7" ht="15.55" customHeight="1" x14ac:dyDescent="0.65">
      <c r="B376" s="10">
        <v>352</v>
      </c>
      <c r="C376" s="11">
        <f t="shared" ca="1" si="21"/>
        <v>11.417574025925889</v>
      </c>
      <c r="D376" s="11">
        <f t="shared" ca="1" si="22"/>
        <v>11.352638047430041</v>
      </c>
      <c r="E376" s="11">
        <f t="shared" ca="1" si="23"/>
        <v>11.776896669477997</v>
      </c>
      <c r="F376" s="30"/>
      <c r="G376" s="12">
        <f t="shared" ca="1" si="20"/>
        <v>1.8538788352867335</v>
      </c>
    </row>
    <row r="377" spans="2:7" ht="15.55" customHeight="1" x14ac:dyDescent="0.65">
      <c r="B377" s="10">
        <v>353</v>
      </c>
      <c r="C377" s="11">
        <f t="shared" ca="1" si="21"/>
        <v>11.47464614519013</v>
      </c>
      <c r="D377" s="11">
        <f t="shared" ca="1" si="22"/>
        <v>11.038341335829287</v>
      </c>
      <c r="E377" s="11">
        <f t="shared" ca="1" si="23"/>
        <v>10.973405357333439</v>
      </c>
      <c r="F377" s="30"/>
      <c r="G377" s="12">
        <f t="shared" ca="1" si="20"/>
        <v>0.54770672754676419</v>
      </c>
    </row>
    <row r="378" spans="2:7" ht="15.55" customHeight="1" x14ac:dyDescent="0.65">
      <c r="B378" s="10">
        <v>354</v>
      </c>
      <c r="C378" s="11">
        <f t="shared" ca="1" si="21"/>
        <v>10.465210238381962</v>
      </c>
      <c r="D378" s="11">
        <f t="shared" ca="1" si="22"/>
        <v>11.392149656025328</v>
      </c>
      <c r="E378" s="11">
        <f t="shared" ca="1" si="23"/>
        <v>10.955844846664485</v>
      </c>
      <c r="F378" s="30"/>
      <c r="G378" s="12">
        <f t="shared" ca="1" si="20"/>
        <v>0.19135687460858028</v>
      </c>
    </row>
    <row r="379" spans="2:7" ht="15.55" customHeight="1" x14ac:dyDescent="0.65">
      <c r="B379" s="10">
        <v>355</v>
      </c>
      <c r="C379" s="11">
        <f t="shared" ca="1" si="21"/>
        <v>9.5688879470637609</v>
      </c>
      <c r="D379" s="11">
        <f t="shared" ca="1" si="22"/>
        <v>9.8427413108371429</v>
      </c>
      <c r="E379" s="11">
        <f t="shared" ca="1" si="23"/>
        <v>10.769680728480509</v>
      </c>
      <c r="F379" s="30"/>
      <c r="G379" s="12">
        <f t="shared" ca="1" si="20"/>
        <v>-0.52679049024052904</v>
      </c>
    </row>
    <row r="380" spans="2:7" ht="15.55" customHeight="1" x14ac:dyDescent="0.65">
      <c r="B380" s="10">
        <v>356</v>
      </c>
      <c r="C380" s="11">
        <f t="shared" ca="1" si="21"/>
        <v>9.4694764503734206</v>
      </c>
      <c r="D380" s="11">
        <f t="shared" ca="1" si="22"/>
        <v>9.5651548876777106</v>
      </c>
      <c r="E380" s="11">
        <f t="shared" ca="1" si="23"/>
        <v>9.8390082514510926</v>
      </c>
      <c r="F380" s="30"/>
      <c r="G380" s="12">
        <f t="shared" ca="1" si="20"/>
        <v>-0.26712830450631436</v>
      </c>
    </row>
    <row r="381" spans="2:7" ht="15.55" customHeight="1" x14ac:dyDescent="0.65">
      <c r="B381" s="10">
        <v>357</v>
      </c>
      <c r="C381" s="11">
        <f t="shared" ca="1" si="21"/>
        <v>9.0124134722760019</v>
      </c>
      <c r="D381" s="11">
        <f t="shared" ca="1" si="22"/>
        <v>8.7490182271557373</v>
      </c>
      <c r="E381" s="11">
        <f t="shared" ca="1" si="23"/>
        <v>8.8446966644600273</v>
      </c>
      <c r="F381" s="30"/>
      <c r="G381" s="12">
        <f t="shared" ca="1" si="20"/>
        <v>-0.85402237547084114</v>
      </c>
    </row>
    <row r="382" spans="2:7" ht="15.55" customHeight="1" x14ac:dyDescent="0.65">
      <c r="B382" s="10">
        <v>358</v>
      </c>
      <c r="C382" s="11">
        <f t="shared" ca="1" si="21"/>
        <v>8.0644415014380506</v>
      </c>
      <c r="D382" s="11">
        <f t="shared" ca="1" si="22"/>
        <v>7.9308773491848941</v>
      </c>
      <c r="E382" s="11">
        <f t="shared" ca="1" si="23"/>
        <v>7.6674821040646295</v>
      </c>
      <c r="F382" s="30"/>
      <c r="G382" s="12">
        <f t="shared" ca="1" si="20"/>
        <v>-1.5085473108265282</v>
      </c>
    </row>
    <row r="383" spans="2:7" ht="15.55" customHeight="1" x14ac:dyDescent="0.65">
      <c r="B383" s="10">
        <v>359</v>
      </c>
      <c r="C383" s="11">
        <f t="shared" ca="1" si="21"/>
        <v>10.806107065399004</v>
      </c>
      <c r="D383" s="11">
        <f t="shared" ca="1" si="22"/>
        <v>10.379095877663584</v>
      </c>
      <c r="E383" s="11">
        <f t="shared" ca="1" si="23"/>
        <v>10.245531725410427</v>
      </c>
      <c r="F383" s="30"/>
      <c r="G383" s="12">
        <f t="shared" ca="1" si="20"/>
        <v>1.5603807208122693</v>
      </c>
    </row>
    <row r="384" spans="2:7" ht="15.55" customHeight="1" x14ac:dyDescent="0.65">
      <c r="B384" s="10">
        <v>360</v>
      </c>
      <c r="C384" s="11">
        <f t="shared" ca="1" si="21"/>
        <v>11.166800669426832</v>
      </c>
      <c r="D384" s="11">
        <f t="shared" ca="1" si="22"/>
        <v>10.412527014013568</v>
      </c>
      <c r="E384" s="11">
        <f t="shared" ca="1" si="23"/>
        <v>9.9855158262781476</v>
      </c>
      <c r="F384" s="30"/>
      <c r="G384" s="12">
        <f t="shared" ca="1" si="20"/>
        <v>0.38661030902069854</v>
      </c>
    </row>
    <row r="385" spans="2:7" ht="15.55" customHeight="1" x14ac:dyDescent="0.65">
      <c r="B385" s="10">
        <v>361</v>
      </c>
      <c r="C385" s="11">
        <f t="shared" ca="1" si="21"/>
        <v>9.5601370530619985</v>
      </c>
      <c r="D385" s="11">
        <f t="shared" ca="1" si="22"/>
        <v>10.340327413468133</v>
      </c>
      <c r="E385" s="11">
        <f t="shared" ca="1" si="23"/>
        <v>9.5860537580548684</v>
      </c>
      <c r="F385" s="30"/>
      <c r="G385" s="12">
        <f t="shared" ca="1" si="20"/>
        <v>-0.63316810144835189</v>
      </c>
    </row>
    <row r="386" spans="2:7" ht="15.55" customHeight="1" x14ac:dyDescent="0.65">
      <c r="B386" s="10">
        <v>362</v>
      </c>
      <c r="C386" s="11">
        <f t="shared" ca="1" si="21"/>
        <v>8.3072295953194697</v>
      </c>
      <c r="D386" s="11">
        <f t="shared" ca="1" si="22"/>
        <v>8.5005347498298178</v>
      </c>
      <c r="E386" s="11">
        <f t="shared" ca="1" si="23"/>
        <v>9.2807251102359523</v>
      </c>
      <c r="F386" s="30"/>
      <c r="G386" s="12">
        <f t="shared" ca="1" si="20"/>
        <v>-1.3761863539563555</v>
      </c>
    </row>
    <row r="387" spans="2:7" ht="15.55" customHeight="1" x14ac:dyDescent="0.65">
      <c r="B387" s="10">
        <v>363</v>
      </c>
      <c r="C387" s="11">
        <f t="shared" ca="1" si="21"/>
        <v>9.5873423061071819</v>
      </c>
      <c r="D387" s="11">
        <f t="shared" ca="1" si="22"/>
        <v>9.2707582553830061</v>
      </c>
      <c r="E387" s="11">
        <f t="shared" ca="1" si="23"/>
        <v>9.464063409893356</v>
      </c>
      <c r="F387" s="30"/>
      <c r="G387" s="12">
        <f t="shared" ca="1" si="20"/>
        <v>0.27543548308535926</v>
      </c>
    </row>
    <row r="388" spans="2:7" ht="15.55" customHeight="1" x14ac:dyDescent="0.65">
      <c r="B388" s="10">
        <v>364</v>
      </c>
      <c r="C388" s="11">
        <f t="shared" ca="1" si="21"/>
        <v>10.695587934017256</v>
      </c>
      <c r="D388" s="11">
        <f t="shared" ca="1" si="22"/>
        <v>10.007494757039078</v>
      </c>
      <c r="E388" s="11">
        <f t="shared" ca="1" si="23"/>
        <v>9.6909107063149023</v>
      </c>
      <c r="F388" s="30"/>
      <c r="G388" s="12">
        <f t="shared" ca="1" si="20"/>
        <v>0.55787019247457681</v>
      </c>
    </row>
    <row r="389" spans="2:7" ht="15.55" customHeight="1" x14ac:dyDescent="0.65">
      <c r="B389" s="10">
        <v>365</v>
      </c>
      <c r="C389" s="11">
        <f t="shared" ca="1" si="21"/>
        <v>10.090506759850806</v>
      </c>
      <c r="D389" s="11">
        <f t="shared" ca="1" si="22"/>
        <v>10.228224501393484</v>
      </c>
      <c r="E389" s="11">
        <f t="shared" ca="1" si="23"/>
        <v>9.5401313244153076</v>
      </c>
      <c r="F389" s="30"/>
      <c r="G389" s="12">
        <f t="shared" ca="1" si="20"/>
        <v>-0.1884283363864829</v>
      </c>
    </row>
    <row r="390" spans="2:7" ht="15.55" customHeight="1" x14ac:dyDescent="0.65">
      <c r="B390" s="10">
        <v>366</v>
      </c>
      <c r="C390" s="11">
        <f t="shared" ca="1" si="21"/>
        <v>10.293913964983428</v>
      </c>
      <c r="D390" s="11">
        <f t="shared" ca="1" si="22"/>
        <v>10.572849061220717</v>
      </c>
      <c r="E390" s="11">
        <f t="shared" ca="1" si="23"/>
        <v>10.710566802763397</v>
      </c>
      <c r="F390" s="30"/>
      <c r="G390" s="12">
        <f t="shared" ca="1" si="20"/>
        <v>0.38812813317666933</v>
      </c>
    </row>
    <row r="391" spans="2:7" ht="15.55" customHeight="1" x14ac:dyDescent="0.65">
      <c r="B391" s="10">
        <v>367</v>
      </c>
      <c r="C391" s="11">
        <f t="shared" ca="1" si="21"/>
        <v>9.7584521718562449</v>
      </c>
      <c r="D391" s="11">
        <f t="shared" ca="1" si="22"/>
        <v>9.6642380036630033</v>
      </c>
      <c r="E391" s="11">
        <f t="shared" ca="1" si="23"/>
        <v>9.9431730999002923</v>
      </c>
      <c r="F391" s="30"/>
      <c r="G391" s="12">
        <f t="shared" ca="1" si="20"/>
        <v>-0.43561189473208972</v>
      </c>
    </row>
    <row r="392" spans="2:7" ht="15.55" customHeight="1" x14ac:dyDescent="0.65">
      <c r="B392" s="10">
        <v>368</v>
      </c>
      <c r="C392" s="11">
        <f t="shared" ca="1" si="21"/>
        <v>8.7376444388977816</v>
      </c>
      <c r="D392" s="11">
        <f t="shared" ca="1" si="22"/>
        <v>8.9317085054861174</v>
      </c>
      <c r="E392" s="11">
        <f t="shared" ca="1" si="23"/>
        <v>8.8374943372928758</v>
      </c>
      <c r="F392" s="30"/>
      <c r="G392" s="12">
        <f t="shared" ca="1" si="20"/>
        <v>-1.0445496137361729</v>
      </c>
    </row>
    <row r="393" spans="2:7" ht="15.55" customHeight="1" x14ac:dyDescent="0.65">
      <c r="B393" s="10">
        <v>369</v>
      </c>
      <c r="C393" s="11">
        <f t="shared" ca="1" si="21"/>
        <v>9.3741164201229576</v>
      </c>
      <c r="D393" s="11">
        <f t="shared" ca="1" si="22"/>
        <v>9.1563104727569122</v>
      </c>
      <c r="E393" s="11">
        <f t="shared" ca="1" si="23"/>
        <v>9.350374539345248</v>
      </c>
      <c r="F393" s="30"/>
      <c r="G393" s="12">
        <f t="shared" ca="1" si="20"/>
        <v>-0.10360877300895635</v>
      </c>
    </row>
    <row r="394" spans="2:7" ht="15.55" customHeight="1" x14ac:dyDescent="0.65">
      <c r="B394" s="10">
        <v>370</v>
      </c>
      <c r="C394" s="11">
        <f t="shared" ca="1" si="21"/>
        <v>10.383781028353487</v>
      </c>
      <c r="D394" s="11">
        <f t="shared" ca="1" si="22"/>
        <v>9.861506221485401</v>
      </c>
      <c r="E394" s="11">
        <f t="shared" ca="1" si="23"/>
        <v>9.6437002741193574</v>
      </c>
      <c r="F394" s="30"/>
      <c r="G394" s="12">
        <f t="shared" ca="1" si="20"/>
        <v>0.43558541485796565</v>
      </c>
    </row>
    <row r="395" spans="2:7" ht="15.55" customHeight="1" x14ac:dyDescent="0.65">
      <c r="B395" s="10">
        <v>371</v>
      </c>
      <c r="C395" s="11">
        <f t="shared" ca="1" si="21"/>
        <v>10.013135314328606</v>
      </c>
      <c r="D395" s="11">
        <f t="shared" ca="1" si="22"/>
        <v>9.9613309278241289</v>
      </c>
      <c r="E395" s="11">
        <f t="shared" ca="1" si="23"/>
        <v>9.4390561209560424</v>
      </c>
      <c r="F395" s="30"/>
      <c r="G395" s="12">
        <f t="shared" ca="1" si="20"/>
        <v>-0.20465739310037609</v>
      </c>
    </row>
    <row r="396" spans="2:7" ht="15.55" customHeight="1" x14ac:dyDescent="0.65">
      <c r="B396" s="10">
        <v>372</v>
      </c>
      <c r="C396" s="11">
        <f t="shared" ca="1" si="21"/>
        <v>9.7859116355618578</v>
      </c>
      <c r="D396" s="11">
        <f t="shared" ca="1" si="22"/>
        <v>10.00370434299084</v>
      </c>
      <c r="E396" s="11">
        <f t="shared" ca="1" si="23"/>
        <v>9.9518999564863631</v>
      </c>
      <c r="F396" s="30"/>
      <c r="G396" s="12">
        <f t="shared" ca="1" si="20"/>
        <v>-0.11175966788795365</v>
      </c>
    </row>
    <row r="397" spans="2:7" ht="15.55" customHeight="1" x14ac:dyDescent="0.65">
      <c r="B397" s="10">
        <v>373</v>
      </c>
      <c r="C397" s="11">
        <f t="shared" ca="1" si="21"/>
        <v>9.3123868831579202</v>
      </c>
      <c r="D397" s="11">
        <f t="shared" ca="1" si="22"/>
        <v>9.210058186607732</v>
      </c>
      <c r="E397" s="11">
        <f t="shared" ca="1" si="23"/>
        <v>9.4278508940367143</v>
      </c>
      <c r="F397" s="30"/>
      <c r="G397" s="12">
        <f t="shared" ca="1" si="20"/>
        <v>-0.63173328289810293</v>
      </c>
    </row>
    <row r="398" spans="2:7" ht="15.55" customHeight="1" x14ac:dyDescent="0.65">
      <c r="B398" s="10">
        <v>374</v>
      </c>
      <c r="C398" s="11">
        <f t="shared" ca="1" si="21"/>
        <v>11.622685216436512</v>
      </c>
      <c r="D398" s="11">
        <f t="shared" ca="1" si="22"/>
        <v>11.566805382492536</v>
      </c>
      <c r="E398" s="11">
        <f t="shared" ca="1" si="23"/>
        <v>11.464476685942348</v>
      </c>
      <c r="F398" s="30"/>
      <c r="G398" s="12">
        <f t="shared" ca="1" si="20"/>
        <v>1.9385518578855647</v>
      </c>
    </row>
    <row r="399" spans="2:7" ht="15.55" customHeight="1" x14ac:dyDescent="0.65">
      <c r="B399" s="10">
        <v>375</v>
      </c>
      <c r="C399" s="11">
        <f t="shared" ca="1" si="21"/>
        <v>8.971705559411598</v>
      </c>
      <c r="D399" s="11">
        <f t="shared" ca="1" si="22"/>
        <v>8.6558389179625461</v>
      </c>
      <c r="E399" s="11">
        <f t="shared" ca="1" si="23"/>
        <v>8.59995908401857</v>
      </c>
      <c r="F399" s="30"/>
      <c r="G399" s="12">
        <f t="shared" ca="1" si="20"/>
        <v>-1.9975703695311844</v>
      </c>
    </row>
    <row r="400" spans="2:7" ht="15.55" customHeight="1" x14ac:dyDescent="0.65">
      <c r="B400" s="10">
        <v>376</v>
      </c>
      <c r="C400" s="11">
        <f t="shared" ca="1" si="21"/>
        <v>7.242936054096492</v>
      </c>
      <c r="D400" s="11">
        <f t="shared" ca="1" si="22"/>
        <v>8.2122119830392766</v>
      </c>
      <c r="E400" s="11">
        <f t="shared" ca="1" si="23"/>
        <v>7.8963453415902238</v>
      </c>
      <c r="F400" s="30"/>
      <c r="G400" s="12">
        <f t="shared" ca="1" si="20"/>
        <v>-1.7582787611379149</v>
      </c>
    </row>
    <row r="401" spans="2:7" ht="15.55" customHeight="1" x14ac:dyDescent="0.65">
      <c r="B401" s="10">
        <v>377</v>
      </c>
      <c r="C401" s="11">
        <f t="shared" ca="1" si="21"/>
        <v>8.5498287479642059</v>
      </c>
      <c r="D401" s="11">
        <f t="shared" ca="1" si="22"/>
        <v>7.5510435631986148</v>
      </c>
      <c r="E401" s="11">
        <f t="shared" ca="1" si="23"/>
        <v>8.5203194921413967</v>
      </c>
      <c r="F401" s="30"/>
      <c r="G401" s="12">
        <f t="shared" ca="1" si="20"/>
        <v>-0.57103187146683609</v>
      </c>
    </row>
    <row r="402" spans="2:7" ht="15.55" customHeight="1" x14ac:dyDescent="0.65">
      <c r="B402" s="10">
        <v>378</v>
      </c>
      <c r="C402" s="11">
        <f t="shared" ca="1" si="21"/>
        <v>9.3038008889758999</v>
      </c>
      <c r="D402" s="11">
        <f t="shared" ca="1" si="22"/>
        <v>8.4246615084069418</v>
      </c>
      <c r="E402" s="11">
        <f t="shared" ca="1" si="23"/>
        <v>7.4258763236413499</v>
      </c>
      <c r="F402" s="30"/>
      <c r="G402" s="12">
        <f t="shared" ca="1" si="20"/>
        <v>-0.41068317529068232</v>
      </c>
    </row>
    <row r="403" spans="2:7" ht="15.55" customHeight="1" x14ac:dyDescent="0.65">
      <c r="B403" s="10">
        <v>379</v>
      </c>
      <c r="C403" s="11">
        <f t="shared" ca="1" si="21"/>
        <v>9.4610763651439775</v>
      </c>
      <c r="D403" s="11">
        <f t="shared" ca="1" si="22"/>
        <v>9.1755604294105595</v>
      </c>
      <c r="E403" s="11">
        <f t="shared" ca="1" si="23"/>
        <v>8.2964210488416015</v>
      </c>
      <c r="F403" s="30"/>
      <c r="G403" s="12">
        <f t="shared" ca="1" si="20"/>
        <v>-0.3335820472106818</v>
      </c>
    </row>
    <row r="404" spans="2:7" ht="15.55" customHeight="1" x14ac:dyDescent="0.65">
      <c r="B404" s="10">
        <v>380</v>
      </c>
      <c r="C404" s="11">
        <f t="shared" ca="1" si="21"/>
        <v>9.8006944152557551</v>
      </c>
      <c r="D404" s="11">
        <f t="shared" ca="1" si="22"/>
        <v>9.5953528276104141</v>
      </c>
      <c r="E404" s="11">
        <f t="shared" ca="1" si="23"/>
        <v>9.309836891876996</v>
      </c>
      <c r="F404" s="30"/>
      <c r="G404" s="12">
        <f t="shared" ca="1" si="20"/>
        <v>-3.2514561138903046E-2</v>
      </c>
    </row>
    <row r="405" spans="2:7" ht="15.55" customHeight="1" x14ac:dyDescent="0.65">
      <c r="B405" s="10">
        <v>381</v>
      </c>
      <c r="C405" s="11">
        <f t="shared" ca="1" si="21"/>
        <v>9.6978251550244359</v>
      </c>
      <c r="D405" s="11">
        <f t="shared" ca="1" si="22"/>
        <v>9.5310341314190943</v>
      </c>
      <c r="E405" s="11">
        <f t="shared" ca="1" si="23"/>
        <v>9.3256925437737532</v>
      </c>
      <c r="F405" s="30"/>
      <c r="G405" s="12">
        <f t="shared" ca="1" si="20"/>
        <v>-0.28591756440611205</v>
      </c>
    </row>
    <row r="406" spans="2:7" ht="15.55" customHeight="1" x14ac:dyDescent="0.65">
      <c r="B406" s="10">
        <v>382</v>
      </c>
      <c r="C406" s="11">
        <f t="shared" ca="1" si="21"/>
        <v>8.2438130745950549</v>
      </c>
      <c r="D406" s="11">
        <f t="shared" ca="1" si="22"/>
        <v>8.2275557940256032</v>
      </c>
      <c r="E406" s="11">
        <f t="shared" ca="1" si="23"/>
        <v>8.0607647704202634</v>
      </c>
      <c r="F406" s="30"/>
      <c r="G406" s="12">
        <f t="shared" ca="1" si="20"/>
        <v>-1.6132281432018891</v>
      </c>
    </row>
    <row r="407" spans="2:7" ht="15.55" customHeight="1" x14ac:dyDescent="0.65">
      <c r="B407" s="10">
        <v>383</v>
      </c>
      <c r="C407" s="11">
        <f t="shared" ca="1" si="21"/>
        <v>10.592085950422598</v>
      </c>
      <c r="D407" s="11">
        <f t="shared" ca="1" si="22"/>
        <v>10.449127168219544</v>
      </c>
      <c r="E407" s="11">
        <f t="shared" ca="1" si="23"/>
        <v>10.432869887650092</v>
      </c>
      <c r="F407" s="30"/>
      <c r="G407" s="12">
        <f t="shared" ca="1" si="20"/>
        <v>1.3987000220235444</v>
      </c>
    </row>
    <row r="408" spans="2:7" ht="15.55" customHeight="1" x14ac:dyDescent="0.65">
      <c r="B408" s="10">
        <v>384</v>
      </c>
      <c r="C408" s="11">
        <f t="shared" ca="1" si="21"/>
        <v>10.463754495782721</v>
      </c>
      <c r="D408" s="11">
        <f t="shared" ca="1" si="22"/>
        <v>9.6571404241817778</v>
      </c>
      <c r="E408" s="11">
        <f t="shared" ca="1" si="23"/>
        <v>9.5141816419787215</v>
      </c>
      <c r="F408" s="30"/>
      <c r="G408" s="12">
        <f t="shared" ref="G408:G471" ca="1" si="24">NORMINV(RAND(),$H$18,$H$19)</f>
        <v>-0.23559551522905009</v>
      </c>
    </row>
    <row r="409" spans="2:7" ht="15.55" customHeight="1" x14ac:dyDescent="0.65">
      <c r="B409" s="10">
        <v>385</v>
      </c>
      <c r="C409" s="11">
        <f t="shared" ca="1" si="21"/>
        <v>9.3129330977399611</v>
      </c>
      <c r="D409" s="11">
        <f t="shared" ca="1" si="22"/>
        <v>10.012283108751733</v>
      </c>
      <c r="E409" s="11">
        <f t="shared" ca="1" si="23"/>
        <v>9.2056690371507894</v>
      </c>
      <c r="F409" s="30"/>
      <c r="G409" s="12">
        <f t="shared" ca="1" si="24"/>
        <v>-0.56926914464551281</v>
      </c>
    </row>
    <row r="410" spans="2:7" ht="15.55" customHeight="1" x14ac:dyDescent="0.65">
      <c r="B410" s="10">
        <v>386</v>
      </c>
      <c r="C410" s="11">
        <f t="shared" ref="C410:C473" ca="1" si="25">$C$16*G409+$C$19+G410</f>
        <v>10.771358231067516</v>
      </c>
      <c r="D410" s="11">
        <f t="shared" ca="1" si="22"/>
        <v>10.653560473452991</v>
      </c>
      <c r="E410" s="11">
        <f t="shared" ca="1" si="23"/>
        <v>11.352910484464765</v>
      </c>
      <c r="F410" s="30"/>
      <c r="G410" s="12">
        <f t="shared" ca="1" si="24"/>
        <v>1.055992803390273</v>
      </c>
    </row>
    <row r="411" spans="2:7" ht="15.55" customHeight="1" x14ac:dyDescent="0.65">
      <c r="B411" s="10">
        <v>387</v>
      </c>
      <c r="C411" s="11">
        <f t="shared" ca="1" si="25"/>
        <v>11.882745454557748</v>
      </c>
      <c r="D411" s="11">
        <f t="shared" ca="1" si="22"/>
        <v>11.598110882234993</v>
      </c>
      <c r="E411" s="11">
        <f t="shared" ca="1" si="23"/>
        <v>11.480313124620467</v>
      </c>
      <c r="F411" s="30"/>
      <c r="G411" s="12">
        <f t="shared" ca="1" si="24"/>
        <v>1.3547490528626127</v>
      </c>
    </row>
    <row r="412" spans="2:7" ht="15.55" customHeight="1" x14ac:dyDescent="0.65">
      <c r="B412" s="10">
        <v>388</v>
      </c>
      <c r="C412" s="11">
        <f t="shared" ca="1" si="25"/>
        <v>9.2289009398703978</v>
      </c>
      <c r="D412" s="11">
        <f t="shared" ref="D412:D475" ca="1" si="26">$D$16*G411+$D$17*G410+$D$19+G412</f>
        <v>9.7568973415655353</v>
      </c>
      <c r="E412" s="11">
        <f t="shared" ref="E412:E475" ca="1" si="27">$E$16*G411+$E$17*G410+$E$18*G409+$E$19+G412</f>
        <v>9.4722627692427785</v>
      </c>
      <c r="F412" s="30"/>
      <c r="G412" s="12">
        <f t="shared" ca="1" si="24"/>
        <v>-1.4484735865609082</v>
      </c>
    </row>
    <row r="413" spans="2:7" ht="15.55" customHeight="1" x14ac:dyDescent="0.65">
      <c r="B413" s="10">
        <v>389</v>
      </c>
      <c r="C413" s="11">
        <f t="shared" ca="1" si="25"/>
        <v>7.7995199605952452</v>
      </c>
      <c r="D413" s="11">
        <f t="shared" ca="1" si="26"/>
        <v>8.4768944870265521</v>
      </c>
      <c r="E413" s="11">
        <f t="shared" ca="1" si="27"/>
        <v>9.0048908887216896</v>
      </c>
      <c r="F413" s="30"/>
      <c r="G413" s="12">
        <f t="shared" ca="1" si="24"/>
        <v>-1.4762432461243007</v>
      </c>
    </row>
    <row r="414" spans="2:7" ht="15.55" customHeight="1" x14ac:dyDescent="0.65">
      <c r="B414" s="10">
        <v>390</v>
      </c>
      <c r="C414" s="11">
        <f t="shared" ca="1" si="25"/>
        <v>8.4961397229321527</v>
      </c>
      <c r="D414" s="11">
        <f t="shared" ca="1" si="26"/>
        <v>7.7719029296516995</v>
      </c>
      <c r="E414" s="11">
        <f t="shared" ca="1" si="27"/>
        <v>8.4492774560830046</v>
      </c>
      <c r="F414" s="30"/>
      <c r="G414" s="12">
        <f t="shared" ca="1" si="24"/>
        <v>-0.76573865400569585</v>
      </c>
    </row>
    <row r="415" spans="2:7" ht="15.55" customHeight="1" x14ac:dyDescent="0.65">
      <c r="B415" s="10">
        <v>391</v>
      </c>
      <c r="C415" s="11">
        <f t="shared" ca="1" si="25"/>
        <v>11.407480116549976</v>
      </c>
      <c r="D415" s="11">
        <f t="shared" ca="1" si="26"/>
        <v>10.669358493487826</v>
      </c>
      <c r="E415" s="11">
        <f t="shared" ca="1" si="27"/>
        <v>9.9451217002073715</v>
      </c>
      <c r="F415" s="30"/>
      <c r="G415" s="12">
        <f t="shared" ca="1" si="24"/>
        <v>1.790349443552824</v>
      </c>
    </row>
    <row r="416" spans="2:7" ht="15.55" customHeight="1" x14ac:dyDescent="0.65">
      <c r="B416" s="10">
        <v>392</v>
      </c>
      <c r="C416" s="11">
        <f t="shared" ca="1" si="25"/>
        <v>11.092258508156299</v>
      </c>
      <c r="D416" s="11">
        <f t="shared" ca="1" si="26"/>
        <v>10.709389181153451</v>
      </c>
      <c r="E416" s="11">
        <f t="shared" ca="1" si="27"/>
        <v>9.9712675580913004</v>
      </c>
      <c r="F416" s="30"/>
      <c r="G416" s="12">
        <f t="shared" ca="1" si="24"/>
        <v>0.1970837863798871</v>
      </c>
    </row>
    <row r="417" spans="2:7" ht="15.55" customHeight="1" x14ac:dyDescent="0.65">
      <c r="B417" s="10">
        <v>393</v>
      </c>
      <c r="C417" s="11">
        <f t="shared" ca="1" si="25"/>
        <v>9.292805311853094</v>
      </c>
      <c r="D417" s="11">
        <f t="shared" ca="1" si="26"/>
        <v>10.187980033629506</v>
      </c>
      <c r="E417" s="11">
        <f t="shared" ca="1" si="27"/>
        <v>9.8051107066266567</v>
      </c>
      <c r="F417" s="30"/>
      <c r="G417" s="12">
        <f t="shared" ca="1" si="24"/>
        <v>-0.80573658133685078</v>
      </c>
    </row>
    <row r="418" spans="2:7" ht="15.55" customHeight="1" x14ac:dyDescent="0.65">
      <c r="B418" s="10">
        <v>394</v>
      </c>
      <c r="C418" s="11">
        <f t="shared" ca="1" si="25"/>
        <v>8.9171451450665735</v>
      </c>
      <c r="D418" s="11">
        <f t="shared" ca="1" si="26"/>
        <v>9.0156870382565177</v>
      </c>
      <c r="E418" s="11">
        <f t="shared" ca="1" si="27"/>
        <v>9.9108617600329296</v>
      </c>
      <c r="F418" s="30"/>
      <c r="G418" s="12">
        <f t="shared" ca="1" si="24"/>
        <v>-0.6799865642649997</v>
      </c>
    </row>
    <row r="419" spans="2:7" ht="15.55" customHeight="1" x14ac:dyDescent="0.65">
      <c r="B419" s="10">
        <v>395</v>
      </c>
      <c r="C419" s="11">
        <f t="shared" ca="1" si="25"/>
        <v>9.7331880740795818</v>
      </c>
      <c r="D419" s="11">
        <f t="shared" ca="1" si="26"/>
        <v>9.3303197834111575</v>
      </c>
      <c r="E419" s="11">
        <f t="shared" ca="1" si="27"/>
        <v>9.4288616766011</v>
      </c>
      <c r="F419" s="30"/>
      <c r="G419" s="12">
        <f t="shared" ca="1" si="24"/>
        <v>7.3181356212082299E-2</v>
      </c>
    </row>
    <row r="420" spans="2:7" ht="15.55" customHeight="1" x14ac:dyDescent="0.65">
      <c r="B420" s="10">
        <v>396</v>
      </c>
      <c r="C420" s="11">
        <f t="shared" ca="1" si="25"/>
        <v>11.240944468589976</v>
      </c>
      <c r="D420" s="11">
        <f t="shared" ca="1" si="26"/>
        <v>10.900951186457476</v>
      </c>
      <c r="E420" s="11">
        <f t="shared" ca="1" si="27"/>
        <v>10.49808289578905</v>
      </c>
      <c r="F420" s="30"/>
      <c r="G420" s="12">
        <f t="shared" ca="1" si="24"/>
        <v>1.2043537904839345</v>
      </c>
    </row>
    <row r="421" spans="2:7" ht="15.55" customHeight="1" x14ac:dyDescent="0.65">
      <c r="B421" s="10">
        <v>397</v>
      </c>
      <c r="C421" s="11">
        <f t="shared" ca="1" si="25"/>
        <v>9.9689330120322399</v>
      </c>
      <c r="D421" s="11">
        <f t="shared" ca="1" si="26"/>
        <v>10.005523690138281</v>
      </c>
      <c r="E421" s="11">
        <f t="shared" ca="1" si="27"/>
        <v>9.6655304080057807</v>
      </c>
      <c r="F421" s="30"/>
      <c r="G421" s="12">
        <f t="shared" ca="1" si="24"/>
        <v>-0.63324388320972835</v>
      </c>
    </row>
    <row r="422" spans="2:7" ht="15.55" customHeight="1" x14ac:dyDescent="0.65">
      <c r="B422" s="10">
        <v>398</v>
      </c>
      <c r="C422" s="11">
        <f t="shared" ca="1" si="25"/>
        <v>9.9562561975530475</v>
      </c>
      <c r="D422" s="11">
        <f t="shared" ca="1" si="26"/>
        <v>10.558433092795015</v>
      </c>
      <c r="E422" s="11">
        <f t="shared" ca="1" si="27"/>
        <v>10.595023770901056</v>
      </c>
      <c r="F422" s="30"/>
      <c r="G422" s="12">
        <f t="shared" ca="1" si="24"/>
        <v>0.27287813915791281</v>
      </c>
    </row>
    <row r="423" spans="2:7" ht="15.55" customHeight="1" x14ac:dyDescent="0.65">
      <c r="B423" s="10">
        <v>399</v>
      </c>
      <c r="C423" s="11">
        <f t="shared" ca="1" si="25"/>
        <v>11.976176522806407</v>
      </c>
      <c r="D423" s="11">
        <f t="shared" ca="1" si="26"/>
        <v>11.659554581201542</v>
      </c>
      <c r="E423" s="11">
        <f t="shared" ca="1" si="27"/>
        <v>12.26173147644351</v>
      </c>
      <c r="F423" s="30"/>
      <c r="G423" s="12">
        <f t="shared" ca="1" si="24"/>
        <v>1.8397374532274502</v>
      </c>
    </row>
    <row r="424" spans="2:7" ht="15.55" customHeight="1" x14ac:dyDescent="0.65">
      <c r="B424" s="10">
        <v>400</v>
      </c>
      <c r="C424" s="11">
        <f t="shared" ca="1" si="25"/>
        <v>9.863709556716703</v>
      </c>
      <c r="D424" s="11">
        <f t="shared" ca="1" si="26"/>
        <v>10.00014862629566</v>
      </c>
      <c r="E424" s="11">
        <f t="shared" ca="1" si="27"/>
        <v>9.6835266846907952</v>
      </c>
      <c r="F424" s="30"/>
      <c r="G424" s="12">
        <f t="shared" ca="1" si="24"/>
        <v>-1.0561591698970216</v>
      </c>
    </row>
    <row r="425" spans="2:7" ht="15.55" customHeight="1" x14ac:dyDescent="0.65">
      <c r="B425" s="10">
        <v>401</v>
      </c>
      <c r="C425" s="11">
        <f t="shared" ca="1" si="25"/>
        <v>9.0920061013624416</v>
      </c>
      <c r="D425" s="11">
        <f t="shared" ca="1" si="26"/>
        <v>10.011874827976166</v>
      </c>
      <c r="E425" s="11">
        <f t="shared" ca="1" si="27"/>
        <v>10.148313897555123</v>
      </c>
      <c r="F425" s="30"/>
      <c r="G425" s="12">
        <f t="shared" ca="1" si="24"/>
        <v>-0.37991431368904682</v>
      </c>
    </row>
    <row r="426" spans="2:7" ht="15.55" customHeight="1" x14ac:dyDescent="0.65">
      <c r="B426" s="10">
        <v>402</v>
      </c>
      <c r="C426" s="11">
        <f t="shared" ca="1" si="25"/>
        <v>11.084985568738006</v>
      </c>
      <c r="D426" s="11">
        <f t="shared" ca="1" si="26"/>
        <v>10.556905983789495</v>
      </c>
      <c r="E426" s="11">
        <f t="shared" ca="1" si="27"/>
        <v>11.47677471040322</v>
      </c>
      <c r="F426" s="30"/>
      <c r="G426" s="12">
        <f t="shared" ca="1" si="24"/>
        <v>1.274942725582529</v>
      </c>
    </row>
    <row r="427" spans="2:7" ht="15.55" customHeight="1" x14ac:dyDescent="0.65">
      <c r="B427" s="10">
        <v>403</v>
      </c>
      <c r="C427" s="11">
        <f t="shared" ca="1" si="25"/>
        <v>9.51383809042742</v>
      </c>
      <c r="D427" s="11">
        <f t="shared" ca="1" si="26"/>
        <v>9.3238809335828954</v>
      </c>
      <c r="E427" s="11">
        <f t="shared" ca="1" si="27"/>
        <v>8.7958013486343845</v>
      </c>
      <c r="F427" s="30"/>
      <c r="G427" s="12">
        <f t="shared" ca="1" si="24"/>
        <v>-1.1236332723638442</v>
      </c>
    </row>
    <row r="428" spans="2:7" ht="15.55" customHeight="1" x14ac:dyDescent="0.65">
      <c r="B428" s="10">
        <v>404</v>
      </c>
      <c r="C428" s="11">
        <f t="shared" ca="1" si="25"/>
        <v>10.282235142065824</v>
      </c>
      <c r="D428" s="11">
        <f t="shared" ca="1" si="26"/>
        <v>10.919706504857087</v>
      </c>
      <c r="E428" s="11">
        <f t="shared" ca="1" si="27"/>
        <v>10.729749348012565</v>
      </c>
      <c r="F428" s="30"/>
      <c r="G428" s="12">
        <f t="shared" ca="1" si="24"/>
        <v>0.84405177824774535</v>
      </c>
    </row>
    <row r="429" spans="2:7" ht="15.55" customHeight="1" x14ac:dyDescent="0.65">
      <c r="B429" s="10">
        <v>405</v>
      </c>
      <c r="C429" s="11">
        <f t="shared" ca="1" si="25"/>
        <v>10.394168080654064</v>
      </c>
      <c r="D429" s="11">
        <f t="shared" ca="1" si="26"/>
        <v>9.8323514444721418</v>
      </c>
      <c r="E429" s="11">
        <f t="shared" ca="1" si="27"/>
        <v>10.469822807263405</v>
      </c>
      <c r="F429" s="30"/>
      <c r="G429" s="12">
        <f t="shared" ca="1" si="24"/>
        <v>-2.7857808469810168E-2</v>
      </c>
    </row>
    <row r="430" spans="2:7" ht="15.55" customHeight="1" x14ac:dyDescent="0.65">
      <c r="B430" s="10">
        <v>406</v>
      </c>
      <c r="C430" s="11">
        <f t="shared" ca="1" si="25"/>
        <v>9.5580668165535432</v>
      </c>
      <c r="D430" s="11">
        <f t="shared" ca="1" si="26"/>
        <v>9.980092705677416</v>
      </c>
      <c r="E430" s="11">
        <f t="shared" ca="1" si="27"/>
        <v>9.4182760694954943</v>
      </c>
      <c r="F430" s="30"/>
      <c r="G430" s="12">
        <f t="shared" ca="1" si="24"/>
        <v>-0.42800427921155071</v>
      </c>
    </row>
    <row r="431" spans="2:7" ht="15.55" customHeight="1" x14ac:dyDescent="0.65">
      <c r="B431" s="10">
        <v>407</v>
      </c>
      <c r="C431" s="11">
        <f t="shared" ca="1" si="25"/>
        <v>8.6410422489672793</v>
      </c>
      <c r="D431" s="11">
        <f t="shared" ca="1" si="26"/>
        <v>8.6271133447323738</v>
      </c>
      <c r="E431" s="11">
        <f t="shared" ca="1" si="27"/>
        <v>9.0491392338562466</v>
      </c>
      <c r="F431" s="30"/>
      <c r="G431" s="12">
        <f t="shared" ca="1" si="24"/>
        <v>-1.1449556114269461</v>
      </c>
    </row>
    <row r="432" spans="2:7" ht="15.55" customHeight="1" x14ac:dyDescent="0.65">
      <c r="B432" s="10">
        <v>408</v>
      </c>
      <c r="C432" s="11">
        <f t="shared" ca="1" si="25"/>
        <v>11.810482050107552</v>
      </c>
      <c r="D432" s="11">
        <f t="shared" ca="1" si="26"/>
        <v>11.596479910501778</v>
      </c>
      <c r="E432" s="11">
        <f t="shared" ca="1" si="27"/>
        <v>11.582551006266872</v>
      </c>
      <c r="F432" s="30"/>
      <c r="G432" s="12">
        <f t="shared" ca="1" si="24"/>
        <v>2.3829598558210252</v>
      </c>
    </row>
    <row r="433" spans="2:7" ht="15.55" customHeight="1" x14ac:dyDescent="0.65">
      <c r="B433" s="10">
        <v>409</v>
      </c>
      <c r="C433" s="11">
        <f t="shared" ca="1" si="25"/>
        <v>11.503420614573665</v>
      </c>
      <c r="D433" s="11">
        <f t="shared" ca="1" si="26"/>
        <v>10.930942808860193</v>
      </c>
      <c r="E433" s="11">
        <f t="shared" ca="1" si="27"/>
        <v>10.716940669254416</v>
      </c>
      <c r="F433" s="30"/>
      <c r="G433" s="12">
        <f t="shared" ca="1" si="24"/>
        <v>0.31194068666315244</v>
      </c>
    </row>
    <row r="434" spans="2:7" ht="15.55" customHeight="1" x14ac:dyDescent="0.65">
      <c r="B434" s="10">
        <v>410</v>
      </c>
      <c r="C434" s="11">
        <f t="shared" ca="1" si="25"/>
        <v>9.2538607965321535</v>
      </c>
      <c r="D434" s="11">
        <f t="shared" ca="1" si="26"/>
        <v>10.445340724442666</v>
      </c>
      <c r="E434" s="11">
        <f t="shared" ca="1" si="27"/>
        <v>9.8728629187291936</v>
      </c>
      <c r="F434" s="30"/>
      <c r="G434" s="12">
        <f t="shared" ca="1" si="24"/>
        <v>-0.9021095467994229</v>
      </c>
    </row>
    <row r="435" spans="2:7" ht="15.55" customHeight="1" x14ac:dyDescent="0.65">
      <c r="B435" s="10">
        <v>411</v>
      </c>
      <c r="C435" s="11">
        <f t="shared" ca="1" si="25"/>
        <v>10.08764072612934</v>
      </c>
      <c r="D435" s="11">
        <f t="shared" ca="1" si="26"/>
        <v>10.243611069460917</v>
      </c>
      <c r="E435" s="11">
        <f t="shared" ca="1" si="27"/>
        <v>11.435090997371429</v>
      </c>
      <c r="F435" s="30"/>
      <c r="G435" s="12">
        <f t="shared" ca="1" si="24"/>
        <v>0.53869549952905127</v>
      </c>
    </row>
    <row r="436" spans="2:7" ht="15.55" customHeight="1" x14ac:dyDescent="0.65">
      <c r="B436" s="10">
        <v>412</v>
      </c>
      <c r="C436" s="11">
        <f t="shared" ca="1" si="25"/>
        <v>9.7902499397859373</v>
      </c>
      <c r="D436" s="11">
        <f t="shared" ca="1" si="26"/>
        <v>9.3391951663862258</v>
      </c>
      <c r="E436" s="11">
        <f t="shared" ca="1" si="27"/>
        <v>9.4951655097178023</v>
      </c>
      <c r="F436" s="30"/>
      <c r="G436" s="12">
        <f t="shared" ca="1" si="24"/>
        <v>-0.47909780997858809</v>
      </c>
    </row>
    <row r="437" spans="2:7" ht="15.55" customHeight="1" x14ac:dyDescent="0.65">
      <c r="B437" s="10">
        <v>413</v>
      </c>
      <c r="C437" s="11">
        <f t="shared" ca="1" si="25"/>
        <v>11.1126487322112</v>
      </c>
      <c r="D437" s="11">
        <f t="shared" ca="1" si="26"/>
        <v>11.381996481975726</v>
      </c>
      <c r="E437" s="11">
        <f t="shared" ca="1" si="27"/>
        <v>10.930941708576015</v>
      </c>
      <c r="F437" s="30"/>
      <c r="G437" s="12">
        <f t="shared" ca="1" si="24"/>
        <v>1.3521976372004938</v>
      </c>
    </row>
    <row r="438" spans="2:7" ht="15.55" customHeight="1" x14ac:dyDescent="0.65">
      <c r="B438" s="10">
        <v>414</v>
      </c>
      <c r="C438" s="11">
        <f t="shared" ca="1" si="25"/>
        <v>11.00368188830222</v>
      </c>
      <c r="D438" s="11">
        <f t="shared" ca="1" si="26"/>
        <v>10.764132983312926</v>
      </c>
      <c r="E438" s="11">
        <f t="shared" ca="1" si="27"/>
        <v>11.033480733077452</v>
      </c>
      <c r="F438" s="30"/>
      <c r="G438" s="12">
        <f t="shared" ca="1" si="24"/>
        <v>0.32758306970197215</v>
      </c>
    </row>
    <row r="439" spans="2:7" ht="15.55" customHeight="1" x14ac:dyDescent="0.65">
      <c r="B439" s="10">
        <v>415</v>
      </c>
      <c r="C439" s="11">
        <f t="shared" ca="1" si="25"/>
        <v>10.414403918164814</v>
      </c>
      <c r="D439" s="11">
        <f t="shared" ca="1" si="26"/>
        <v>11.09050273676506</v>
      </c>
      <c r="E439" s="11">
        <f t="shared" ca="1" si="27"/>
        <v>10.850953831775767</v>
      </c>
      <c r="F439" s="30"/>
      <c r="G439" s="12">
        <f t="shared" ca="1" si="24"/>
        <v>0.25061238331382768</v>
      </c>
    </row>
    <row r="440" spans="2:7" ht="15.55" customHeight="1" x14ac:dyDescent="0.65">
      <c r="B440" s="10">
        <v>416</v>
      </c>
      <c r="C440" s="11">
        <f t="shared" ca="1" si="25"/>
        <v>11.067454183241267</v>
      </c>
      <c r="D440" s="11">
        <f t="shared" ca="1" si="26"/>
        <v>11.231245718092252</v>
      </c>
      <c r="E440" s="11">
        <f t="shared" ca="1" si="27"/>
        <v>11.907344536692499</v>
      </c>
      <c r="F440" s="30"/>
      <c r="G440" s="12">
        <f t="shared" ca="1" si="24"/>
        <v>0.94214799158435325</v>
      </c>
    </row>
    <row r="441" spans="2:7" ht="15.55" customHeight="1" x14ac:dyDescent="0.65">
      <c r="B441" s="10">
        <v>417</v>
      </c>
      <c r="C441" s="11">
        <f t="shared" ca="1" si="25"/>
        <v>9.0685688778824058</v>
      </c>
      <c r="D441" s="11">
        <f t="shared" ca="1" si="26"/>
        <v>9.1938750695393203</v>
      </c>
      <c r="E441" s="11">
        <f t="shared" ca="1" si="27"/>
        <v>9.3576666043903067</v>
      </c>
      <c r="F441" s="30"/>
      <c r="G441" s="12">
        <f t="shared" ca="1" si="24"/>
        <v>-1.4025051179097703</v>
      </c>
    </row>
    <row r="442" spans="2:7" ht="15.55" customHeight="1" x14ac:dyDescent="0.65">
      <c r="B442" s="10">
        <v>418</v>
      </c>
      <c r="C442" s="11">
        <f t="shared" ca="1" si="25"/>
        <v>9.8214844653239286</v>
      </c>
      <c r="D442" s="11">
        <f t="shared" ca="1" si="26"/>
        <v>10.292558461116105</v>
      </c>
      <c r="E442" s="11">
        <f t="shared" ca="1" si="27"/>
        <v>10.417864652773018</v>
      </c>
      <c r="F442" s="30"/>
      <c r="G442" s="12">
        <f t="shared" ca="1" si="24"/>
        <v>0.52273702427881219</v>
      </c>
    </row>
    <row r="443" spans="2:7" ht="15.55" customHeight="1" x14ac:dyDescent="0.65">
      <c r="B443" s="10">
        <v>419</v>
      </c>
      <c r="C443" s="11">
        <f t="shared" ca="1" si="25"/>
        <v>9.4095093437698836</v>
      </c>
      <c r="D443" s="11">
        <f t="shared" ca="1" si="26"/>
        <v>8.7082567848149992</v>
      </c>
      <c r="E443" s="11">
        <f t="shared" ca="1" si="27"/>
        <v>9.1793307806071756</v>
      </c>
      <c r="F443" s="30"/>
      <c r="G443" s="12">
        <f t="shared" ca="1" si="24"/>
        <v>-0.8518591683695218</v>
      </c>
    </row>
    <row r="444" spans="2:7" ht="15.55" customHeight="1" x14ac:dyDescent="0.65">
      <c r="B444" s="10">
        <v>420</v>
      </c>
      <c r="C444" s="11">
        <f t="shared" ca="1" si="25"/>
        <v>9.0162366965741931</v>
      </c>
      <c r="D444" s="11">
        <f t="shared" ca="1" si="26"/>
        <v>9.2776052087135987</v>
      </c>
      <c r="E444" s="11">
        <f t="shared" ca="1" si="27"/>
        <v>8.5763526497587144</v>
      </c>
      <c r="F444" s="30"/>
      <c r="G444" s="12">
        <f t="shared" ca="1" si="24"/>
        <v>-0.55783371924104508</v>
      </c>
    </row>
    <row r="445" spans="2:7" ht="15.55" customHeight="1" x14ac:dyDescent="0.65">
      <c r="B445" s="10">
        <v>421</v>
      </c>
      <c r="C445" s="11">
        <f t="shared" ca="1" si="25"/>
        <v>10.803568075212231</v>
      </c>
      <c r="D445" s="11">
        <f t="shared" ca="1" si="26"/>
        <v>10.37763849102747</v>
      </c>
      <c r="E445" s="11">
        <f t="shared" ca="1" si="27"/>
        <v>10.639007003166878</v>
      </c>
      <c r="F445" s="30"/>
      <c r="G445" s="12">
        <f t="shared" ca="1" si="24"/>
        <v>1.0824849348327537</v>
      </c>
    </row>
    <row r="446" spans="2:7" ht="15.55" customHeight="1" x14ac:dyDescent="0.65">
      <c r="B446" s="10">
        <v>422</v>
      </c>
      <c r="C446" s="11">
        <f t="shared" ca="1" si="25"/>
        <v>10.822585730700498</v>
      </c>
      <c r="D446" s="11">
        <f t="shared" ca="1" si="26"/>
        <v>10.543668871079976</v>
      </c>
      <c r="E446" s="11">
        <f t="shared" ca="1" si="27"/>
        <v>10.117739286895215</v>
      </c>
      <c r="F446" s="30"/>
      <c r="G446" s="12">
        <f t="shared" ca="1" si="24"/>
        <v>0.28134326328412051</v>
      </c>
    </row>
    <row r="447" spans="2:7" ht="15.55" customHeight="1" x14ac:dyDescent="0.65">
      <c r="B447" s="10">
        <v>423</v>
      </c>
      <c r="C447" s="11">
        <f t="shared" ca="1" si="25"/>
        <v>11.35333115632822</v>
      </c>
      <c r="D447" s="11">
        <f t="shared" ca="1" si="26"/>
        <v>11.894573623744597</v>
      </c>
      <c r="E447" s="11">
        <f t="shared" ca="1" si="27"/>
        <v>11.615656764124074</v>
      </c>
      <c r="F447" s="30"/>
      <c r="G447" s="12">
        <f t="shared" ca="1" si="24"/>
        <v>1.2126595246861598</v>
      </c>
    </row>
    <row r="448" spans="2:7" ht="15.55" customHeight="1" x14ac:dyDescent="0.65">
      <c r="B448" s="10">
        <v>424</v>
      </c>
      <c r="C448" s="11">
        <f t="shared" ca="1" si="25"/>
        <v>11.677822954356785</v>
      </c>
      <c r="D448" s="11">
        <f t="shared" ca="1" si="26"/>
        <v>11.818494585998845</v>
      </c>
      <c r="E448" s="11">
        <f t="shared" ca="1" si="27"/>
        <v>12.359737053415222</v>
      </c>
      <c r="F448" s="30"/>
      <c r="G448" s="12">
        <f t="shared" ca="1" si="24"/>
        <v>1.0714931920137047</v>
      </c>
    </row>
    <row r="449" spans="2:7" ht="15.55" customHeight="1" x14ac:dyDescent="0.65">
      <c r="B449" s="10">
        <v>425</v>
      </c>
      <c r="C449" s="11">
        <f t="shared" ca="1" si="25"/>
        <v>11.515962125880479</v>
      </c>
      <c r="D449" s="11">
        <f t="shared" ca="1" si="26"/>
        <v>12.122291888223559</v>
      </c>
      <c r="E449" s="11">
        <f t="shared" ca="1" si="27"/>
        <v>12.26296351986562</v>
      </c>
      <c r="F449" s="30"/>
      <c r="G449" s="12">
        <f t="shared" ca="1" si="24"/>
        <v>0.98021552987362637</v>
      </c>
    </row>
    <row r="450" spans="2:7" ht="15.55" customHeight="1" x14ac:dyDescent="0.65">
      <c r="B450" s="10">
        <v>426</v>
      </c>
      <c r="C450" s="11">
        <f t="shared" ca="1" si="25"/>
        <v>11.731628394068791</v>
      </c>
      <c r="D450" s="11">
        <f t="shared" ca="1" si="26"/>
        <v>12.267374990075643</v>
      </c>
      <c r="E450" s="11">
        <f t="shared" ca="1" si="27"/>
        <v>12.873704752418723</v>
      </c>
      <c r="F450" s="30"/>
      <c r="G450" s="12">
        <f t="shared" ca="1" si="24"/>
        <v>1.2415206291319782</v>
      </c>
    </row>
    <row r="451" spans="2:7" ht="15.55" customHeight="1" x14ac:dyDescent="0.65">
      <c r="B451" s="10">
        <v>427</v>
      </c>
      <c r="C451" s="11">
        <f t="shared" ca="1" si="25"/>
        <v>11.368815486977732</v>
      </c>
      <c r="D451" s="11">
        <f t="shared" ca="1" si="26"/>
        <v>11.858923251914545</v>
      </c>
      <c r="E451" s="11">
        <f t="shared" ca="1" si="27"/>
        <v>12.394669847921397</v>
      </c>
      <c r="F451" s="30"/>
      <c r="G451" s="12">
        <f t="shared" ca="1" si="24"/>
        <v>0.74805517241174302</v>
      </c>
    </row>
    <row r="452" spans="2:7" ht="15.55" customHeight="1" x14ac:dyDescent="0.65">
      <c r="B452" s="10">
        <v>428</v>
      </c>
      <c r="C452" s="11">
        <f t="shared" ca="1" si="25"/>
        <v>8.8597678680447753</v>
      </c>
      <c r="D452" s="11">
        <f t="shared" ca="1" si="26"/>
        <v>9.4805281826107652</v>
      </c>
      <c r="E452" s="11">
        <f t="shared" ca="1" si="27"/>
        <v>9.9706359475475779</v>
      </c>
      <c r="F452" s="30"/>
      <c r="G452" s="12">
        <f t="shared" ca="1" si="24"/>
        <v>-1.5142597181610962</v>
      </c>
    </row>
    <row r="453" spans="2:7" ht="15.55" customHeight="1" x14ac:dyDescent="0.65">
      <c r="B453" s="10">
        <v>429</v>
      </c>
      <c r="C453" s="11">
        <f t="shared" ca="1" si="25"/>
        <v>8.5995586127815411</v>
      </c>
      <c r="D453" s="11">
        <f t="shared" ca="1" si="26"/>
        <v>8.9735861989874124</v>
      </c>
      <c r="E453" s="11">
        <f t="shared" ca="1" si="27"/>
        <v>9.5943465135534023</v>
      </c>
      <c r="F453" s="30"/>
      <c r="G453" s="12">
        <f t="shared" ca="1" si="24"/>
        <v>-0.64331152813791059</v>
      </c>
    </row>
    <row r="454" spans="2:7" ht="15.55" customHeight="1" x14ac:dyDescent="0.65">
      <c r="B454" s="10">
        <v>430</v>
      </c>
      <c r="C454" s="11">
        <f t="shared" ca="1" si="25"/>
        <v>8.7842879617332823</v>
      </c>
      <c r="D454" s="11">
        <f t="shared" ca="1" si="26"/>
        <v>8.0271581026527343</v>
      </c>
      <c r="E454" s="11">
        <f t="shared" ca="1" si="27"/>
        <v>8.4011856888586056</v>
      </c>
      <c r="F454" s="30"/>
      <c r="G454" s="12">
        <f t="shared" ca="1" si="24"/>
        <v>-0.89405627419776224</v>
      </c>
    </row>
    <row r="455" spans="2:7" ht="15.55" customHeight="1" x14ac:dyDescent="0.65">
      <c r="B455" s="10">
        <v>431</v>
      </c>
      <c r="C455" s="11">
        <f t="shared" ca="1" si="25"/>
        <v>9.4018923524241131</v>
      </c>
      <c r="D455" s="11">
        <f t="shared" ca="1" si="26"/>
        <v>9.0802365883551577</v>
      </c>
      <c r="E455" s="11">
        <f t="shared" ca="1" si="27"/>
        <v>8.3231067292746097</v>
      </c>
      <c r="F455" s="30"/>
      <c r="G455" s="12">
        <f t="shared" ca="1" si="24"/>
        <v>-0.15107951047700527</v>
      </c>
    </row>
    <row r="456" spans="2:7" ht="15.55" customHeight="1" x14ac:dyDescent="0.65">
      <c r="B456" s="10">
        <v>432</v>
      </c>
      <c r="C456" s="11">
        <f t="shared" ca="1" si="25"/>
        <v>11.173857557163842</v>
      </c>
      <c r="D456" s="11">
        <f t="shared" ca="1" si="26"/>
        <v>10.726829420064959</v>
      </c>
      <c r="E456" s="11">
        <f t="shared" ca="1" si="27"/>
        <v>10.405173655996006</v>
      </c>
      <c r="F456" s="30"/>
      <c r="G456" s="12">
        <f t="shared" ca="1" si="24"/>
        <v>1.2493973124023432</v>
      </c>
    </row>
    <row r="457" spans="2:7" ht="15.55" customHeight="1" x14ac:dyDescent="0.65">
      <c r="B457" s="10">
        <v>433</v>
      </c>
      <c r="C457" s="11">
        <f t="shared" ca="1" si="25"/>
        <v>10.053571075078402</v>
      </c>
      <c r="D457" s="11">
        <f t="shared" ca="1" si="26"/>
        <v>9.9780313198398982</v>
      </c>
      <c r="E457" s="11">
        <f t="shared" ca="1" si="27"/>
        <v>9.5310031827410171</v>
      </c>
      <c r="F457" s="30"/>
      <c r="G457" s="12">
        <f t="shared" ca="1" si="24"/>
        <v>-0.57112758112276951</v>
      </c>
    </row>
    <row r="458" spans="2:7" ht="15.55" customHeight="1" x14ac:dyDescent="0.65">
      <c r="B458" s="10">
        <v>434</v>
      </c>
      <c r="C458" s="11">
        <f t="shared" ca="1" si="25"/>
        <v>9.1841611659333093</v>
      </c>
      <c r="D458" s="11">
        <f t="shared" ca="1" si="26"/>
        <v>9.8088598221344814</v>
      </c>
      <c r="E458" s="11">
        <f t="shared" ca="1" si="27"/>
        <v>9.7333200668959794</v>
      </c>
      <c r="F458" s="30"/>
      <c r="G458" s="12">
        <f t="shared" ca="1" si="24"/>
        <v>-0.53027504350530608</v>
      </c>
    </row>
    <row r="459" spans="2:7" ht="15.55" customHeight="1" x14ac:dyDescent="0.65">
      <c r="B459" s="10">
        <v>435</v>
      </c>
      <c r="C459" s="11">
        <f t="shared" ca="1" si="25"/>
        <v>12.296626436912465</v>
      </c>
      <c r="D459" s="11">
        <f t="shared" ca="1" si="26"/>
        <v>12.01106264635108</v>
      </c>
      <c r="E459" s="11">
        <f t="shared" ca="1" si="27"/>
        <v>12.635761302552252</v>
      </c>
      <c r="F459" s="30"/>
      <c r="G459" s="12">
        <f t="shared" ca="1" si="24"/>
        <v>2.5617639586651175</v>
      </c>
    </row>
    <row r="460" spans="2:7" ht="15.55" customHeight="1" x14ac:dyDescent="0.65">
      <c r="B460" s="10">
        <v>436</v>
      </c>
      <c r="C460" s="11">
        <f t="shared" ca="1" si="25"/>
        <v>13.030834377050221</v>
      </c>
      <c r="D460" s="11">
        <f t="shared" ca="1" si="26"/>
        <v>12.765696855297568</v>
      </c>
      <c r="E460" s="11">
        <f t="shared" ca="1" si="27"/>
        <v>12.480133064736183</v>
      </c>
      <c r="F460" s="30"/>
      <c r="G460" s="12">
        <f t="shared" ca="1" si="24"/>
        <v>1.7499523977176616</v>
      </c>
    </row>
    <row r="461" spans="2:7" ht="15.55" customHeight="1" x14ac:dyDescent="0.65">
      <c r="B461" s="10">
        <v>437</v>
      </c>
      <c r="C461" s="11">
        <f t="shared" ca="1" si="25"/>
        <v>10.406742169231322</v>
      </c>
      <c r="D461" s="11">
        <f t="shared" ca="1" si="26"/>
        <v>11.687624148563881</v>
      </c>
      <c r="E461" s="11">
        <f t="shared" ca="1" si="27"/>
        <v>11.422486626811228</v>
      </c>
      <c r="F461" s="30"/>
      <c r="G461" s="12">
        <f t="shared" ca="1" si="24"/>
        <v>-0.46823402962750754</v>
      </c>
    </row>
    <row r="462" spans="2:7" ht="15.55" customHeight="1" x14ac:dyDescent="0.65">
      <c r="B462" s="10">
        <v>438</v>
      </c>
      <c r="C462" s="11">
        <f t="shared" ca="1" si="25"/>
        <v>9.3097234260270678</v>
      </c>
      <c r="D462" s="11">
        <f t="shared" ca="1" si="26"/>
        <v>10.184699624885898</v>
      </c>
      <c r="E462" s="11">
        <f t="shared" ca="1" si="27"/>
        <v>11.465581604218457</v>
      </c>
      <c r="F462" s="30"/>
      <c r="G462" s="12">
        <f t="shared" ca="1" si="24"/>
        <v>-0.45615955915917822</v>
      </c>
    </row>
    <row r="463" spans="2:7" ht="15.55" customHeight="1" x14ac:dyDescent="0.65">
      <c r="B463" s="10">
        <v>439</v>
      </c>
      <c r="C463" s="11">
        <f t="shared" ca="1" si="25"/>
        <v>11.312277091838617</v>
      </c>
      <c r="D463" s="11">
        <f t="shared" ca="1" si="26"/>
        <v>11.078160077024863</v>
      </c>
      <c r="E463" s="11">
        <f t="shared" ca="1" si="27"/>
        <v>11.953136275883693</v>
      </c>
      <c r="F463" s="30"/>
      <c r="G463" s="12">
        <f t="shared" ca="1" si="24"/>
        <v>1.5403568714182063</v>
      </c>
    </row>
    <row r="464" spans="2:7" ht="15.55" customHeight="1" x14ac:dyDescent="0.65">
      <c r="B464" s="10">
        <v>440</v>
      </c>
      <c r="C464" s="11">
        <f t="shared" ca="1" si="25"/>
        <v>11.956538686146629</v>
      </c>
      <c r="D464" s="11">
        <f t="shared" ca="1" si="26"/>
        <v>11.728458906567042</v>
      </c>
      <c r="E464" s="11">
        <f t="shared" ca="1" si="27"/>
        <v>11.494341891753287</v>
      </c>
      <c r="F464" s="30"/>
      <c r="G464" s="12">
        <f t="shared" ca="1" si="24"/>
        <v>1.1863602504375264</v>
      </c>
    </row>
    <row r="465" spans="2:7" ht="15.55" customHeight="1" x14ac:dyDescent="0.65">
      <c r="B465" s="10">
        <v>441</v>
      </c>
      <c r="C465" s="11">
        <f t="shared" ca="1" si="25"/>
        <v>12.910562872674287</v>
      </c>
      <c r="D465" s="11">
        <f t="shared" ca="1" si="26"/>
        <v>13.680741308383389</v>
      </c>
      <c r="E465" s="11">
        <f t="shared" ca="1" si="27"/>
        <v>13.452661528803798</v>
      </c>
      <c r="F465" s="30"/>
      <c r="G465" s="12">
        <f t="shared" ca="1" si="24"/>
        <v>2.3173827474555226</v>
      </c>
    </row>
    <row r="466" spans="2:7" ht="15.55" customHeight="1" x14ac:dyDescent="0.65">
      <c r="B466" s="10">
        <v>442</v>
      </c>
      <c r="C466" s="11">
        <f t="shared" ca="1" si="25"/>
        <v>11.524044487506062</v>
      </c>
      <c r="D466" s="11">
        <f t="shared" ca="1" si="26"/>
        <v>12.117224612724826</v>
      </c>
      <c r="E466" s="11">
        <f t="shared" ca="1" si="27"/>
        <v>12.887403048433928</v>
      </c>
      <c r="F466" s="30"/>
      <c r="G466" s="12">
        <f t="shared" ca="1" si="24"/>
        <v>0.36535311377830137</v>
      </c>
    </row>
    <row r="467" spans="2:7" ht="15.55" customHeight="1" x14ac:dyDescent="0.65">
      <c r="B467" s="10">
        <v>443</v>
      </c>
      <c r="C467" s="11">
        <f t="shared" ca="1" si="25"/>
        <v>8.5299506066300133</v>
      </c>
      <c r="D467" s="11">
        <f t="shared" ca="1" si="26"/>
        <v>9.6886419803577741</v>
      </c>
      <c r="E467" s="11">
        <f t="shared" ca="1" si="27"/>
        <v>10.281822105576538</v>
      </c>
      <c r="F467" s="30"/>
      <c r="G467" s="12">
        <f t="shared" ca="1" si="24"/>
        <v>-1.6527259502591372</v>
      </c>
    </row>
    <row r="468" spans="2:7" ht="15.55" customHeight="1" x14ac:dyDescent="0.65">
      <c r="B468" s="10">
        <v>444</v>
      </c>
      <c r="C468" s="11">
        <f t="shared" ca="1" si="25"/>
        <v>9.1640714324002044</v>
      </c>
      <c r="D468" s="11">
        <f t="shared" ca="1" si="26"/>
        <v>9.346747989289355</v>
      </c>
      <c r="E468" s="11">
        <f t="shared" ca="1" si="27"/>
        <v>10.505439363017116</v>
      </c>
      <c r="F468" s="30"/>
      <c r="G468" s="12">
        <f t="shared" ca="1" si="24"/>
        <v>-9.5655924702285813E-3</v>
      </c>
    </row>
    <row r="469" spans="2:7" ht="15.55" customHeight="1" x14ac:dyDescent="0.65">
      <c r="B469" s="10">
        <v>445</v>
      </c>
      <c r="C469" s="11">
        <f t="shared" ca="1" si="25"/>
        <v>8.2976070766626986</v>
      </c>
      <c r="D469" s="11">
        <f t="shared" ca="1" si="26"/>
        <v>7.471244101533129</v>
      </c>
      <c r="E469" s="11">
        <f t="shared" ca="1" si="27"/>
        <v>7.6539206584222796</v>
      </c>
      <c r="F469" s="30"/>
      <c r="G469" s="12">
        <f t="shared" ca="1" si="24"/>
        <v>-1.6976101271021879</v>
      </c>
    </row>
    <row r="470" spans="2:7" ht="15.55" customHeight="1" x14ac:dyDescent="0.65">
      <c r="B470" s="10">
        <v>446</v>
      </c>
      <c r="C470" s="11">
        <f t="shared" ca="1" si="25"/>
        <v>8.8246777661680724</v>
      </c>
      <c r="D470" s="11">
        <f t="shared" ca="1" si="26"/>
        <v>8.8198949699329585</v>
      </c>
      <c r="E470" s="11">
        <f t="shared" ca="1" si="27"/>
        <v>7.9935319948033898</v>
      </c>
      <c r="F470" s="30"/>
      <c r="G470" s="12">
        <f t="shared" ca="1" si="24"/>
        <v>-0.32651717028083332</v>
      </c>
    </row>
    <row r="471" spans="2:7" ht="15.55" customHeight="1" x14ac:dyDescent="0.65">
      <c r="B471" s="10">
        <v>447</v>
      </c>
      <c r="C471" s="11">
        <f t="shared" ca="1" si="25"/>
        <v>10.265422431085883</v>
      </c>
      <c r="D471" s="11">
        <f t="shared" ca="1" si="26"/>
        <v>9.4166173675347888</v>
      </c>
      <c r="E471" s="11">
        <f t="shared" ca="1" si="27"/>
        <v>9.4118345712996749</v>
      </c>
      <c r="F471" s="30"/>
      <c r="G471" s="12">
        <f t="shared" ca="1" si="24"/>
        <v>0.42868101622629912</v>
      </c>
    </row>
    <row r="472" spans="2:7" ht="15.55" customHeight="1" x14ac:dyDescent="0.65">
      <c r="B472" s="10">
        <v>448</v>
      </c>
      <c r="C472" s="11">
        <f t="shared" ca="1" si="25"/>
        <v>11.263701880784703</v>
      </c>
      <c r="D472" s="11">
        <f t="shared" ca="1" si="26"/>
        <v>11.100443295644286</v>
      </c>
      <c r="E472" s="11">
        <f t="shared" ca="1" si="27"/>
        <v>10.251638232093192</v>
      </c>
      <c r="F472" s="30"/>
      <c r="G472" s="12">
        <f t="shared" ref="G472:G535" ca="1" si="28">NORMINV(RAND(),$H$18,$H$19)</f>
        <v>1.0493613726715536</v>
      </c>
    </row>
    <row r="473" spans="2:7" ht="15.55" customHeight="1" x14ac:dyDescent="0.65">
      <c r="B473" s="10">
        <v>449</v>
      </c>
      <c r="C473" s="11">
        <f t="shared" ca="1" si="25"/>
        <v>12.251456251208054</v>
      </c>
      <c r="D473" s="11">
        <f t="shared" ca="1" si="26"/>
        <v>12.465796759321202</v>
      </c>
      <c r="E473" s="11">
        <f t="shared" ca="1" si="27"/>
        <v>12.302538174180787</v>
      </c>
      <c r="F473" s="30"/>
      <c r="G473" s="12">
        <f t="shared" ca="1" si="28"/>
        <v>1.7267755648722776</v>
      </c>
    </row>
    <row r="474" spans="2:7" ht="15.55" customHeight="1" x14ac:dyDescent="0.65">
      <c r="B474" s="10">
        <v>450</v>
      </c>
      <c r="C474" s="11">
        <f t="shared" ref="C474:C537" ca="1" si="29">$C$16*G473+$C$19+G474</f>
        <v>9.2437931565559985</v>
      </c>
      <c r="D474" s="11">
        <f t="shared" ca="1" si="26"/>
        <v>9.7684738428917761</v>
      </c>
      <c r="E474" s="11">
        <f t="shared" ca="1" si="27"/>
        <v>9.9828143510049259</v>
      </c>
      <c r="F474" s="30"/>
      <c r="G474" s="12">
        <f t="shared" ca="1" si="28"/>
        <v>-1.6195946258801406</v>
      </c>
    </row>
    <row r="475" spans="2:7" ht="15.55" customHeight="1" x14ac:dyDescent="0.65">
      <c r="B475" s="10">
        <v>451</v>
      </c>
      <c r="C475" s="11">
        <f t="shared" ca="1" si="29"/>
        <v>10.097492604398834</v>
      </c>
      <c r="D475" s="11">
        <f t="shared" ca="1" si="26"/>
        <v>10.960880386834972</v>
      </c>
      <c r="E475" s="11">
        <f t="shared" ca="1" si="27"/>
        <v>11.48556107317075</v>
      </c>
      <c r="F475" s="30"/>
      <c r="G475" s="12">
        <f t="shared" ca="1" si="28"/>
        <v>0.90728991733890396</v>
      </c>
    </row>
    <row r="476" spans="2:7" ht="15.55" customHeight="1" x14ac:dyDescent="0.65">
      <c r="B476" s="10">
        <v>452</v>
      </c>
      <c r="C476" s="11">
        <f t="shared" ca="1" si="29"/>
        <v>10.984015773153661</v>
      </c>
      <c r="D476" s="11">
        <f t="shared" ref="D476:D539" ca="1" si="30">$D$16*G475+$D$17*G474+$D$19+G476</f>
        <v>10.174218460213591</v>
      </c>
      <c r="E476" s="11">
        <f t="shared" ref="E476:E539" ca="1" si="31">$E$16*G475+$E$17*G474+$E$18*G473+$E$19+G476</f>
        <v>11.03760624264973</v>
      </c>
      <c r="F476" s="30"/>
      <c r="G476" s="12">
        <f t="shared" ca="1" si="28"/>
        <v>0.53037081448420986</v>
      </c>
    </row>
    <row r="477" spans="2:7" ht="15.55" customHeight="1" x14ac:dyDescent="0.65">
      <c r="B477" s="10">
        <v>453</v>
      </c>
      <c r="C477" s="11">
        <f t="shared" ca="1" si="29"/>
        <v>10.745312057937324</v>
      </c>
      <c r="D477" s="11">
        <f t="shared" ca="1" si="30"/>
        <v>11.198957016606776</v>
      </c>
      <c r="E477" s="11">
        <f t="shared" ca="1" si="31"/>
        <v>10.389159703666705</v>
      </c>
      <c r="F477" s="30"/>
      <c r="G477" s="12">
        <f t="shared" ca="1" si="28"/>
        <v>0.48012665069521904</v>
      </c>
    </row>
    <row r="478" spans="2:7" ht="15.55" customHeight="1" x14ac:dyDescent="0.65">
      <c r="B478" s="10">
        <v>454</v>
      </c>
      <c r="C478" s="11">
        <f t="shared" ca="1" si="29"/>
        <v>10.563252305685458</v>
      </c>
      <c r="D478" s="11">
        <f t="shared" ca="1" si="30"/>
        <v>10.828437712927563</v>
      </c>
      <c r="E478" s="11">
        <f t="shared" ca="1" si="31"/>
        <v>11.282082671597015</v>
      </c>
      <c r="F478" s="30"/>
      <c r="G478" s="12">
        <f t="shared" ca="1" si="28"/>
        <v>0.32318898033784804</v>
      </c>
    </row>
    <row r="479" spans="2:7" ht="15.55" customHeight="1" x14ac:dyDescent="0.65">
      <c r="B479" s="10">
        <v>455</v>
      </c>
      <c r="C479" s="11">
        <f t="shared" ca="1" si="29"/>
        <v>9.1872283895676912</v>
      </c>
      <c r="D479" s="11">
        <f t="shared" ca="1" si="30"/>
        <v>9.4272917149153006</v>
      </c>
      <c r="E479" s="11">
        <f t="shared" ca="1" si="31"/>
        <v>9.6924771221574062</v>
      </c>
      <c r="F479" s="30"/>
      <c r="G479" s="12">
        <f t="shared" ca="1" si="28"/>
        <v>-0.9743661006012323</v>
      </c>
    </row>
    <row r="480" spans="2:7" ht="15.55" customHeight="1" x14ac:dyDescent="0.65">
      <c r="B480" s="10">
        <v>456</v>
      </c>
      <c r="C480" s="11">
        <f t="shared" ca="1" si="29"/>
        <v>9.4688822488235758</v>
      </c>
      <c r="D480" s="11">
        <f t="shared" ca="1" si="30"/>
        <v>9.6304767389925008</v>
      </c>
      <c r="E480" s="11">
        <f t="shared" ca="1" si="31"/>
        <v>9.8705400643401102</v>
      </c>
      <c r="F480" s="30"/>
      <c r="G480" s="12">
        <f t="shared" ca="1" si="28"/>
        <v>-4.3934700875807579E-2</v>
      </c>
    </row>
    <row r="481" spans="2:7" ht="15.55" customHeight="1" x14ac:dyDescent="0.65">
      <c r="B481" s="10">
        <v>457</v>
      </c>
      <c r="C481" s="11">
        <f t="shared" ca="1" si="29"/>
        <v>10.074616594564308</v>
      </c>
      <c r="D481" s="11">
        <f t="shared" ca="1" si="30"/>
        <v>9.5874335442636927</v>
      </c>
      <c r="E481" s="11">
        <f t="shared" ca="1" si="31"/>
        <v>9.7490280344326159</v>
      </c>
      <c r="F481" s="30"/>
      <c r="G481" s="12">
        <f t="shared" ca="1" si="28"/>
        <v>9.6583945002212707E-2</v>
      </c>
    </row>
    <row r="482" spans="2:7" ht="15.55" customHeight="1" x14ac:dyDescent="0.65">
      <c r="B482" s="10">
        <v>458</v>
      </c>
      <c r="C482" s="11">
        <f t="shared" ca="1" si="29"/>
        <v>9.6266336961344106</v>
      </c>
      <c r="D482" s="11">
        <f t="shared" ca="1" si="30"/>
        <v>9.6046663456965078</v>
      </c>
      <c r="E482" s="11">
        <f t="shared" ca="1" si="31"/>
        <v>9.1174832953958909</v>
      </c>
      <c r="F482" s="30"/>
      <c r="G482" s="12">
        <f t="shared" ca="1" si="28"/>
        <v>-0.42165827636669506</v>
      </c>
    </row>
    <row r="483" spans="2:7" ht="15.55" customHeight="1" x14ac:dyDescent="0.65">
      <c r="B483" s="10">
        <v>459</v>
      </c>
      <c r="C483" s="11">
        <f t="shared" ca="1" si="29"/>
        <v>9.8885579853529055</v>
      </c>
      <c r="D483" s="11">
        <f t="shared" ca="1" si="30"/>
        <v>9.9368499578540117</v>
      </c>
      <c r="E483" s="11">
        <f t="shared" ca="1" si="31"/>
        <v>9.9148826074161089</v>
      </c>
      <c r="F483" s="30"/>
      <c r="G483" s="12">
        <f t="shared" ca="1" si="28"/>
        <v>9.9387123536252495E-2</v>
      </c>
    </row>
    <row r="484" spans="2:7" ht="15.55" customHeight="1" x14ac:dyDescent="0.65">
      <c r="B484" s="10">
        <v>460</v>
      </c>
      <c r="C484" s="11">
        <f t="shared" ca="1" si="29"/>
        <v>10.512764423901757</v>
      </c>
      <c r="D484" s="11">
        <f t="shared" ca="1" si="30"/>
        <v>10.301935285718409</v>
      </c>
      <c r="E484" s="11">
        <f t="shared" ca="1" si="31"/>
        <v>10.350227258219515</v>
      </c>
      <c r="F484" s="30"/>
      <c r="G484" s="12">
        <f t="shared" ca="1" si="28"/>
        <v>0.46307086213362963</v>
      </c>
    </row>
    <row r="485" spans="2:7" ht="15.55" customHeight="1" x14ac:dyDescent="0.65">
      <c r="B485" s="10">
        <v>461</v>
      </c>
      <c r="C485" s="11">
        <f t="shared" ca="1" si="29"/>
        <v>9.3830413988352266</v>
      </c>
      <c r="D485" s="11">
        <f t="shared" ca="1" si="30"/>
        <v>9.4327349606033533</v>
      </c>
      <c r="E485" s="11">
        <f t="shared" ca="1" si="31"/>
        <v>9.2219058224200054</v>
      </c>
      <c r="F485" s="30"/>
      <c r="G485" s="12">
        <f t="shared" ca="1" si="28"/>
        <v>-0.84849403223158781</v>
      </c>
    </row>
    <row r="486" spans="2:7" ht="15.55" customHeight="1" x14ac:dyDescent="0.65">
      <c r="B486" s="10">
        <v>462</v>
      </c>
      <c r="C486" s="11">
        <f t="shared" ca="1" si="29"/>
        <v>8.2452696453404428</v>
      </c>
      <c r="D486" s="11">
        <f t="shared" ca="1" si="30"/>
        <v>8.4768050764072562</v>
      </c>
      <c r="E486" s="11">
        <f t="shared" ca="1" si="31"/>
        <v>8.5264986381753829</v>
      </c>
      <c r="F486" s="30"/>
      <c r="G486" s="12">
        <f t="shared" ca="1" si="28"/>
        <v>-1.3304833385437638</v>
      </c>
    </row>
    <row r="487" spans="2:7" ht="15.55" customHeight="1" x14ac:dyDescent="0.65">
      <c r="B487" s="10">
        <v>463</v>
      </c>
      <c r="C487" s="11">
        <f t="shared" ca="1" si="29"/>
        <v>8.0575837183588757</v>
      </c>
      <c r="D487" s="11">
        <f t="shared" ca="1" si="30"/>
        <v>7.6333367022430831</v>
      </c>
      <c r="E487" s="11">
        <f t="shared" ca="1" si="31"/>
        <v>7.8648721333098965</v>
      </c>
      <c r="F487" s="30"/>
      <c r="G487" s="12">
        <f t="shared" ca="1" si="28"/>
        <v>-1.2771746123692422</v>
      </c>
    </row>
    <row r="488" spans="2:7" ht="15.55" customHeight="1" x14ac:dyDescent="0.65">
      <c r="B488" s="10">
        <v>464</v>
      </c>
      <c r="C488" s="11">
        <f t="shared" ca="1" si="29"/>
        <v>10.826966484795108</v>
      </c>
      <c r="D488" s="11">
        <f t="shared" ca="1" si="30"/>
        <v>10.161724815523227</v>
      </c>
      <c r="E488" s="11">
        <f t="shared" ca="1" si="31"/>
        <v>9.7374777994074329</v>
      </c>
      <c r="F488" s="30"/>
      <c r="G488" s="12">
        <f t="shared" ca="1" si="28"/>
        <v>1.4655537909797292</v>
      </c>
    </row>
    <row r="489" spans="2:7" ht="15.55" customHeight="1" x14ac:dyDescent="0.65">
      <c r="B489" s="10">
        <v>465</v>
      </c>
      <c r="C489" s="11">
        <f t="shared" ca="1" si="29"/>
        <v>11.080327732860322</v>
      </c>
      <c r="D489" s="11">
        <f t="shared" ca="1" si="30"/>
        <v>10.4417404266757</v>
      </c>
      <c r="E489" s="11">
        <f t="shared" ca="1" si="31"/>
        <v>9.7764987574038198</v>
      </c>
      <c r="F489" s="30"/>
      <c r="G489" s="12">
        <f t="shared" ca="1" si="28"/>
        <v>0.34755083737045794</v>
      </c>
    </row>
    <row r="490" spans="2:7" ht="15.55" customHeight="1" x14ac:dyDescent="0.65">
      <c r="B490" s="10">
        <v>466</v>
      </c>
      <c r="C490" s="11">
        <f t="shared" ca="1" si="29"/>
        <v>11.125262531796956</v>
      </c>
      <c r="D490" s="11">
        <f t="shared" ca="1" si="30"/>
        <v>11.858039427286821</v>
      </c>
      <c r="E490" s="11">
        <f t="shared" ca="1" si="31"/>
        <v>11.219452121102199</v>
      </c>
      <c r="F490" s="30"/>
      <c r="G490" s="12">
        <f t="shared" ca="1" si="28"/>
        <v>0.95148711311172574</v>
      </c>
    </row>
    <row r="491" spans="2:7" ht="15.55" customHeight="1" x14ac:dyDescent="0.65">
      <c r="B491" s="10">
        <v>467</v>
      </c>
      <c r="C491" s="11">
        <f t="shared" ca="1" si="29"/>
        <v>10.427831391216332</v>
      </c>
      <c r="D491" s="11">
        <f t="shared" ca="1" si="30"/>
        <v>10.601606809901561</v>
      </c>
      <c r="E491" s="11">
        <f t="shared" ca="1" si="31"/>
        <v>11.334383705391426</v>
      </c>
      <c r="F491" s="30"/>
      <c r="G491" s="12">
        <f t="shared" ca="1" si="28"/>
        <v>-4.7912165339531444E-2</v>
      </c>
    </row>
    <row r="492" spans="2:7" ht="15.55" customHeight="1" x14ac:dyDescent="0.65">
      <c r="B492" s="10">
        <v>468</v>
      </c>
      <c r="C492" s="11">
        <f t="shared" ca="1" si="29"/>
        <v>10.725786404811295</v>
      </c>
      <c r="D492" s="11">
        <f t="shared" ca="1" si="30"/>
        <v>11.201529961367159</v>
      </c>
      <c r="E492" s="11">
        <f t="shared" ca="1" si="31"/>
        <v>11.375305380052387</v>
      </c>
      <c r="F492" s="30"/>
      <c r="G492" s="12">
        <f t="shared" ca="1" si="28"/>
        <v>0.74974248748106131</v>
      </c>
    </row>
    <row r="493" spans="2:7" ht="15.55" customHeight="1" x14ac:dyDescent="0.65">
      <c r="B493" s="10">
        <v>469</v>
      </c>
      <c r="C493" s="11">
        <f t="shared" ca="1" si="29"/>
        <v>10.866898277881701</v>
      </c>
      <c r="D493" s="11">
        <f t="shared" ca="1" si="30"/>
        <v>10.842942195211934</v>
      </c>
      <c r="E493" s="11">
        <f t="shared" ca="1" si="31"/>
        <v>11.318685751767799</v>
      </c>
      <c r="F493" s="30"/>
      <c r="G493" s="12">
        <f t="shared" ca="1" si="28"/>
        <v>0.49202703414116983</v>
      </c>
    </row>
    <row r="494" spans="2:7" ht="15.55" customHeight="1" x14ac:dyDescent="0.65">
      <c r="B494" s="10">
        <v>470</v>
      </c>
      <c r="C494" s="11">
        <f t="shared" ca="1" si="29"/>
        <v>9.6551567835879766</v>
      </c>
      <c r="D494" s="11">
        <f t="shared" ca="1" si="30"/>
        <v>10.030028027328507</v>
      </c>
      <c r="E494" s="11">
        <f t="shared" ca="1" si="31"/>
        <v>10.006071944658741</v>
      </c>
      <c r="F494" s="30"/>
      <c r="G494" s="12">
        <f t="shared" ca="1" si="28"/>
        <v>-0.59085673348260814</v>
      </c>
    </row>
    <row r="495" spans="2:7" ht="15.55" customHeight="1" x14ac:dyDescent="0.65">
      <c r="B495" s="10">
        <v>471</v>
      </c>
      <c r="C495" s="11">
        <f t="shared" ca="1" si="29"/>
        <v>7.8471485233442895</v>
      </c>
      <c r="D495" s="11">
        <f t="shared" ca="1" si="30"/>
        <v>8.0931620404148745</v>
      </c>
      <c r="E495" s="11">
        <f t="shared" ca="1" si="31"/>
        <v>8.4680332841554051</v>
      </c>
      <c r="F495" s="30"/>
      <c r="G495" s="12">
        <f t="shared" ca="1" si="28"/>
        <v>-1.8574231099144067</v>
      </c>
    </row>
    <row r="496" spans="2:7" ht="15.55" customHeight="1" x14ac:dyDescent="0.65">
      <c r="B496" s="10">
        <v>472</v>
      </c>
      <c r="C496" s="11">
        <f t="shared" ca="1" si="29"/>
        <v>10.357397166857371</v>
      </c>
      <c r="D496" s="11">
        <f t="shared" ca="1" si="30"/>
        <v>10.06196880011607</v>
      </c>
      <c r="E496" s="11">
        <f t="shared" ca="1" si="31"/>
        <v>10.307982317186653</v>
      </c>
      <c r="F496" s="30"/>
      <c r="G496" s="12">
        <f t="shared" ca="1" si="28"/>
        <v>1.2861087218145757</v>
      </c>
    </row>
    <row r="497" spans="2:7" ht="15.55" customHeight="1" x14ac:dyDescent="0.65">
      <c r="B497" s="10">
        <v>473</v>
      </c>
      <c r="C497" s="11">
        <f t="shared" ca="1" si="29"/>
        <v>10.995024565482339</v>
      </c>
      <c r="D497" s="11">
        <f t="shared" ca="1" si="30"/>
        <v>10.066313010525135</v>
      </c>
      <c r="E497" s="11">
        <f t="shared" ca="1" si="31"/>
        <v>9.7708846437838321</v>
      </c>
      <c r="F497" s="30"/>
      <c r="G497" s="12">
        <f t="shared" ca="1" si="28"/>
        <v>0.35197020457505102</v>
      </c>
    </row>
    <row r="498" spans="2:7" ht="15.55" customHeight="1" x14ac:dyDescent="0.65">
      <c r="B498" s="10">
        <v>474</v>
      </c>
      <c r="C498" s="11">
        <f t="shared" ca="1" si="29"/>
        <v>12.221819629002132</v>
      </c>
      <c r="D498" s="11">
        <f t="shared" ca="1" si="30"/>
        <v>12.864873989909421</v>
      </c>
      <c r="E498" s="11">
        <f t="shared" ca="1" si="31"/>
        <v>11.936162434952218</v>
      </c>
      <c r="F498" s="30"/>
      <c r="G498" s="12">
        <f t="shared" ca="1" si="28"/>
        <v>2.0458345267146072</v>
      </c>
    </row>
    <row r="499" spans="2:7" ht="15.55" customHeight="1" x14ac:dyDescent="0.65">
      <c r="B499" s="10">
        <v>475</v>
      </c>
      <c r="C499" s="11">
        <f t="shared" ca="1" si="29"/>
        <v>11.521767212310385</v>
      </c>
      <c r="D499" s="11">
        <f t="shared" ca="1" si="30"/>
        <v>11.69775231459791</v>
      </c>
      <c r="E499" s="11">
        <f t="shared" ca="1" si="31"/>
        <v>12.340806675505197</v>
      </c>
      <c r="F499" s="30"/>
      <c r="G499" s="12">
        <f t="shared" ca="1" si="28"/>
        <v>0.49884994895308088</v>
      </c>
    </row>
    <row r="500" spans="2:7" ht="15.55" customHeight="1" x14ac:dyDescent="0.65">
      <c r="B500" s="10">
        <v>476</v>
      </c>
      <c r="C500" s="11">
        <f t="shared" ca="1" si="29"/>
        <v>10.666209858638984</v>
      </c>
      <c r="D500" s="11">
        <f t="shared" ca="1" si="30"/>
        <v>11.689127121996288</v>
      </c>
      <c r="E500" s="11">
        <f t="shared" ca="1" si="31"/>
        <v>11.865112224283815</v>
      </c>
      <c r="F500" s="30"/>
      <c r="G500" s="12">
        <f t="shared" ca="1" si="28"/>
        <v>0.41678488416244502</v>
      </c>
    </row>
    <row r="501" spans="2:7" ht="15.55" customHeight="1" x14ac:dyDescent="0.65">
      <c r="B501" s="10">
        <v>477</v>
      </c>
      <c r="C501" s="11">
        <f t="shared" ca="1" si="29"/>
        <v>9.6081915205846471</v>
      </c>
      <c r="D501" s="11">
        <f t="shared" ca="1" si="30"/>
        <v>9.8576164950611869</v>
      </c>
      <c r="E501" s="11">
        <f t="shared" ca="1" si="31"/>
        <v>10.88053375841849</v>
      </c>
      <c r="F501" s="30"/>
      <c r="G501" s="12">
        <f t="shared" ca="1" si="28"/>
        <v>-0.60020092149657511</v>
      </c>
    </row>
    <row r="502" spans="2:7" ht="15.55" customHeight="1" x14ac:dyDescent="0.65">
      <c r="B502" s="10">
        <v>478</v>
      </c>
      <c r="C502" s="11">
        <f t="shared" ca="1" si="29"/>
        <v>8.3202796011662041</v>
      </c>
      <c r="D502" s="11">
        <f t="shared" ca="1" si="30"/>
        <v>8.5286720432474272</v>
      </c>
      <c r="E502" s="11">
        <f t="shared" ca="1" si="31"/>
        <v>8.778097017723967</v>
      </c>
      <c r="F502" s="30"/>
      <c r="G502" s="12">
        <f t="shared" ca="1" si="28"/>
        <v>-1.3796199380855074</v>
      </c>
    </row>
    <row r="503" spans="2:7" ht="15.55" customHeight="1" x14ac:dyDescent="0.65">
      <c r="B503" s="10">
        <v>479</v>
      </c>
      <c r="C503" s="11">
        <f t="shared" ca="1" si="29"/>
        <v>9.8845707983000484</v>
      </c>
      <c r="D503" s="11">
        <f t="shared" ca="1" si="30"/>
        <v>9.5844703375517604</v>
      </c>
      <c r="E503" s="11">
        <f t="shared" ca="1" si="31"/>
        <v>9.7928627796329835</v>
      </c>
      <c r="F503" s="30"/>
      <c r="G503" s="12">
        <f t="shared" ca="1" si="28"/>
        <v>0.57438076734280252</v>
      </c>
    </row>
    <row r="504" spans="2:7" ht="15.55" customHeight="1" x14ac:dyDescent="0.65">
      <c r="B504" s="10">
        <v>480</v>
      </c>
      <c r="C504" s="11">
        <f t="shared" ca="1" si="29"/>
        <v>12.017888377479395</v>
      </c>
      <c r="D504" s="11">
        <f t="shared" ca="1" si="30"/>
        <v>11.328078408436641</v>
      </c>
      <c r="E504" s="11">
        <f t="shared" ca="1" si="31"/>
        <v>11.027977947688353</v>
      </c>
      <c r="F504" s="30"/>
      <c r="G504" s="12">
        <f t="shared" ca="1" si="28"/>
        <v>1.7306979938079927</v>
      </c>
    </row>
    <row r="505" spans="2:7" ht="15.55" customHeight="1" x14ac:dyDescent="0.65">
      <c r="B505" s="10">
        <v>481</v>
      </c>
      <c r="C505" s="11">
        <f t="shared" ca="1" si="29"/>
        <v>11.492113485757546</v>
      </c>
      <c r="D505" s="11">
        <f t="shared" ca="1" si="30"/>
        <v>11.779303869428947</v>
      </c>
      <c r="E505" s="11">
        <f t="shared" ca="1" si="31"/>
        <v>11.089493900386193</v>
      </c>
      <c r="F505" s="30"/>
      <c r="G505" s="12">
        <f t="shared" ca="1" si="28"/>
        <v>0.62676448885354907</v>
      </c>
    </row>
    <row r="506" spans="2:7" ht="15.55" customHeight="1" x14ac:dyDescent="0.65">
      <c r="B506" s="10">
        <v>482</v>
      </c>
      <c r="C506" s="11">
        <f t="shared" ca="1" si="29"/>
        <v>11.175917015129032</v>
      </c>
      <c r="D506" s="11">
        <f t="shared" ca="1" si="30"/>
        <v>12.041266012033029</v>
      </c>
      <c r="E506" s="11">
        <f t="shared" ca="1" si="31"/>
        <v>12.32845639570443</v>
      </c>
      <c r="F506" s="30"/>
      <c r="G506" s="12">
        <f t="shared" ca="1" si="28"/>
        <v>0.86253477070225759</v>
      </c>
    </row>
    <row r="507" spans="2:7" ht="15.55" customHeight="1" x14ac:dyDescent="0.65">
      <c r="B507" s="10">
        <v>483</v>
      </c>
      <c r="C507" s="11">
        <f t="shared" ca="1" si="29"/>
        <v>10.9295035090382</v>
      </c>
      <c r="D507" s="11">
        <f t="shared" ca="1" si="30"/>
        <v>11.242885753464975</v>
      </c>
      <c r="E507" s="11">
        <f t="shared" ca="1" si="31"/>
        <v>12.108234750368972</v>
      </c>
      <c r="F507" s="30"/>
      <c r="G507" s="12">
        <f t="shared" ca="1" si="28"/>
        <v>0.49823612368707132</v>
      </c>
    </row>
    <row r="508" spans="2:7" ht="15.55" customHeight="1" x14ac:dyDescent="0.65">
      <c r="B508" s="10">
        <v>484</v>
      </c>
      <c r="C508" s="11">
        <f t="shared" ca="1" si="29"/>
        <v>9.2623023801122706</v>
      </c>
      <c r="D508" s="11">
        <f t="shared" ca="1" si="30"/>
        <v>9.6935697654634012</v>
      </c>
      <c r="E508" s="11">
        <f t="shared" ca="1" si="31"/>
        <v>10.006952009890174</v>
      </c>
      <c r="F508" s="30"/>
      <c r="G508" s="12">
        <f t="shared" ca="1" si="28"/>
        <v>-0.98681568173126433</v>
      </c>
    </row>
    <row r="509" spans="2:7" ht="15.55" customHeight="1" x14ac:dyDescent="0.65">
      <c r="B509" s="10">
        <v>485</v>
      </c>
      <c r="C509" s="11">
        <f t="shared" ca="1" si="29"/>
        <v>9.5317892917455129</v>
      </c>
      <c r="D509" s="11">
        <f t="shared" ca="1" si="30"/>
        <v>9.7809073535890487</v>
      </c>
      <c r="E509" s="11">
        <f t="shared" ca="1" si="31"/>
        <v>10.212174738940178</v>
      </c>
      <c r="F509" s="30"/>
      <c r="G509" s="12">
        <f t="shared" ca="1" si="28"/>
        <v>2.5197132611145954E-2</v>
      </c>
    </row>
    <row r="510" spans="2:7" ht="15.55" customHeight="1" x14ac:dyDescent="0.65">
      <c r="B510" s="10">
        <v>486</v>
      </c>
      <c r="C510" s="11">
        <f t="shared" ca="1" si="29"/>
        <v>9.3845309251863256</v>
      </c>
      <c r="D510" s="11">
        <f t="shared" ca="1" si="30"/>
        <v>8.891123084320693</v>
      </c>
      <c r="E510" s="11">
        <f t="shared" ca="1" si="31"/>
        <v>9.1402411461642288</v>
      </c>
      <c r="F510" s="30"/>
      <c r="G510" s="12">
        <f t="shared" ca="1" si="28"/>
        <v>-0.62806764111924784</v>
      </c>
    </row>
    <row r="511" spans="2:7" ht="15.55" customHeight="1" x14ac:dyDescent="0.65">
      <c r="B511" s="10">
        <v>487</v>
      </c>
      <c r="C511" s="11">
        <f t="shared" ca="1" si="29"/>
        <v>9.3197048454678537</v>
      </c>
      <c r="D511" s="11">
        <f t="shared" ca="1" si="30"/>
        <v>9.3323034117734274</v>
      </c>
      <c r="E511" s="11">
        <f t="shared" ca="1" si="31"/>
        <v>8.8388955709077948</v>
      </c>
      <c r="F511" s="30"/>
      <c r="G511" s="12">
        <f t="shared" ca="1" si="28"/>
        <v>-0.36626133397252192</v>
      </c>
    </row>
    <row r="512" spans="2:7" ht="15.55" customHeight="1" x14ac:dyDescent="0.65">
      <c r="B512" s="10">
        <v>488</v>
      </c>
      <c r="C512" s="11">
        <f t="shared" ca="1" si="29"/>
        <v>9.3013085260185733</v>
      </c>
      <c r="D512" s="11">
        <f t="shared" ca="1" si="30"/>
        <v>8.9872747054589492</v>
      </c>
      <c r="E512" s="11">
        <f t="shared" ca="1" si="31"/>
        <v>8.9998732717645211</v>
      </c>
      <c r="F512" s="30"/>
      <c r="G512" s="12">
        <f t="shared" ca="1" si="28"/>
        <v>-0.51556080699516649</v>
      </c>
    </row>
    <row r="513" spans="2:7" ht="15.55" customHeight="1" x14ac:dyDescent="0.65">
      <c r="B513" s="10">
        <v>489</v>
      </c>
      <c r="C513" s="11">
        <f t="shared" ca="1" si="29"/>
        <v>8.9275660570861444</v>
      </c>
      <c r="D513" s="11">
        <f t="shared" ca="1" si="30"/>
        <v>8.7444353900998841</v>
      </c>
      <c r="E513" s="11">
        <f t="shared" ca="1" si="31"/>
        <v>8.4304015695402601</v>
      </c>
      <c r="F513" s="30"/>
      <c r="G513" s="12">
        <f t="shared" ca="1" si="28"/>
        <v>-0.81465353941627106</v>
      </c>
    </row>
    <row r="514" spans="2:7" ht="15.55" customHeight="1" x14ac:dyDescent="0.65">
      <c r="B514" s="10">
        <v>490</v>
      </c>
      <c r="C514" s="11">
        <f t="shared" ca="1" si="29"/>
        <v>8.3186978107040179</v>
      </c>
      <c r="D514" s="11">
        <f t="shared" ca="1" si="30"/>
        <v>8.0609174072064338</v>
      </c>
      <c r="E514" s="11">
        <f t="shared" ca="1" si="31"/>
        <v>7.8777867402201744</v>
      </c>
      <c r="F514" s="30"/>
      <c r="G514" s="12">
        <f t="shared" ca="1" si="28"/>
        <v>-1.2739754195878465</v>
      </c>
    </row>
    <row r="515" spans="2:7" ht="15.55" customHeight="1" x14ac:dyDescent="0.65">
      <c r="B515" s="10">
        <v>491</v>
      </c>
      <c r="C515" s="11">
        <f t="shared" ca="1" si="29"/>
        <v>9.6283056158038036</v>
      </c>
      <c r="D515" s="11">
        <f t="shared" ca="1" si="30"/>
        <v>9.220978846095667</v>
      </c>
      <c r="E515" s="11">
        <f t="shared" ca="1" si="31"/>
        <v>8.9631984425980846</v>
      </c>
      <c r="F515" s="30"/>
      <c r="G515" s="12">
        <f t="shared" ca="1" si="28"/>
        <v>0.26529332559772684</v>
      </c>
    </row>
    <row r="516" spans="2:7" ht="15.55" customHeight="1" x14ac:dyDescent="0.65">
      <c r="B516" s="10">
        <v>492</v>
      </c>
      <c r="C516" s="11">
        <f t="shared" ca="1" si="29"/>
        <v>10.562277056479656</v>
      </c>
      <c r="D516" s="11">
        <f t="shared" ca="1" si="30"/>
        <v>9.9252893466857319</v>
      </c>
      <c r="E516" s="11">
        <f t="shared" ca="1" si="31"/>
        <v>9.5179625769775971</v>
      </c>
      <c r="F516" s="30"/>
      <c r="G516" s="12">
        <f t="shared" ca="1" si="28"/>
        <v>0.42963039368079226</v>
      </c>
    </row>
    <row r="517" spans="2:7" ht="15.55" customHeight="1" x14ac:dyDescent="0.65">
      <c r="B517" s="10">
        <v>493</v>
      </c>
      <c r="C517" s="11">
        <f t="shared" ca="1" si="29"/>
        <v>9.9581496421146039</v>
      </c>
      <c r="D517" s="11">
        <f t="shared" ca="1" si="30"/>
        <v>10.090796304913468</v>
      </c>
      <c r="E517" s="11">
        <f t="shared" ca="1" si="31"/>
        <v>9.4538085951195434</v>
      </c>
      <c r="F517" s="30"/>
      <c r="G517" s="12">
        <f t="shared" ca="1" si="28"/>
        <v>-0.25666555472579172</v>
      </c>
    </row>
    <row r="518" spans="2:7" ht="15.55" customHeight="1" x14ac:dyDescent="0.65">
      <c r="B518" s="10">
        <v>494</v>
      </c>
      <c r="C518" s="11">
        <f t="shared" ca="1" si="29"/>
        <v>9.8253692043676679</v>
      </c>
      <c r="D518" s="11">
        <f t="shared" ca="1" si="30"/>
        <v>10.040184401208064</v>
      </c>
      <c r="E518" s="11">
        <f t="shared" ca="1" si="31"/>
        <v>10.172831064006928</v>
      </c>
      <c r="F518" s="30"/>
      <c r="G518" s="12">
        <f t="shared" ca="1" si="28"/>
        <v>-4.6298018269435373E-2</v>
      </c>
    </row>
    <row r="519" spans="2:7" ht="15.55" customHeight="1" x14ac:dyDescent="0.65">
      <c r="B519" s="10">
        <v>495</v>
      </c>
      <c r="C519" s="11">
        <f t="shared" ca="1" si="29"/>
        <v>10.896788095009985</v>
      </c>
      <c r="D519" s="11">
        <f t="shared" ca="1" si="30"/>
        <v>10.768455317647089</v>
      </c>
      <c r="E519" s="11">
        <f t="shared" ca="1" si="31"/>
        <v>10.983270514487485</v>
      </c>
      <c r="F519" s="30"/>
      <c r="G519" s="12">
        <f t="shared" ca="1" si="28"/>
        <v>0.91993710414470264</v>
      </c>
    </row>
    <row r="520" spans="2:7" ht="15.55" customHeight="1" x14ac:dyDescent="0.65">
      <c r="B520" s="10">
        <v>496</v>
      </c>
      <c r="C520" s="11">
        <f t="shared" ca="1" si="29"/>
        <v>9.2345011426852626</v>
      </c>
      <c r="D520" s="11">
        <f t="shared" ca="1" si="30"/>
        <v>9.2113521335505464</v>
      </c>
      <c r="E520" s="11">
        <f t="shared" ca="1" si="31"/>
        <v>9.0830193561876502</v>
      </c>
      <c r="F520" s="30"/>
      <c r="G520" s="12">
        <f t="shared" ca="1" si="28"/>
        <v>-1.2254674093870879</v>
      </c>
    </row>
    <row r="521" spans="2:7" ht="15.55" customHeight="1" x14ac:dyDescent="0.65">
      <c r="B521" s="10">
        <v>497</v>
      </c>
      <c r="C521" s="11">
        <f t="shared" ca="1" si="29"/>
        <v>9.1902047836090706</v>
      </c>
      <c r="D521" s="11">
        <f t="shared" ca="1" si="30"/>
        <v>9.650173335681421</v>
      </c>
      <c r="E521" s="11">
        <f t="shared" ca="1" si="31"/>
        <v>9.627024326546703</v>
      </c>
      <c r="F521" s="30"/>
      <c r="G521" s="12">
        <f t="shared" ca="1" si="28"/>
        <v>-0.19706151169738689</v>
      </c>
    </row>
    <row r="522" spans="2:7" ht="15.55" customHeight="1" x14ac:dyDescent="0.65">
      <c r="B522" s="10">
        <v>498</v>
      </c>
      <c r="C522" s="11">
        <f t="shared" ca="1" si="29"/>
        <v>12.000340519564755</v>
      </c>
      <c r="D522" s="11">
        <f t="shared" ca="1" si="30"/>
        <v>11.387606814871212</v>
      </c>
      <c r="E522" s="11">
        <f t="shared" ca="1" si="31"/>
        <v>11.847575366943563</v>
      </c>
      <c r="F522" s="30"/>
      <c r="G522" s="12">
        <f t="shared" ca="1" si="28"/>
        <v>2.0988712754134484</v>
      </c>
    </row>
    <row r="523" spans="2:7" ht="15.55" customHeight="1" x14ac:dyDescent="0.65">
      <c r="B523" s="10">
        <v>499</v>
      </c>
      <c r="C523" s="11">
        <f t="shared" ca="1" si="29"/>
        <v>11.980951612251141</v>
      </c>
      <c r="D523" s="11">
        <f t="shared" ca="1" si="30"/>
        <v>11.882420856402449</v>
      </c>
      <c r="E523" s="11">
        <f t="shared" ca="1" si="31"/>
        <v>11.269687151708904</v>
      </c>
      <c r="F523" s="30"/>
      <c r="G523" s="12">
        <f t="shared" ca="1" si="28"/>
        <v>0.93151597454441726</v>
      </c>
    </row>
    <row r="524" spans="2:7" ht="15.55" customHeight="1" x14ac:dyDescent="0.65">
      <c r="B524" s="10">
        <v>500</v>
      </c>
      <c r="C524" s="11">
        <f t="shared" ca="1" si="29"/>
        <v>10.394806941552229</v>
      </c>
      <c r="D524" s="11">
        <f t="shared" ca="1" si="30"/>
        <v>11.444242579258953</v>
      </c>
      <c r="E524" s="11">
        <f t="shared" ca="1" si="31"/>
        <v>11.345711823410259</v>
      </c>
      <c r="F524" s="30"/>
      <c r="G524" s="12">
        <f t="shared" ca="1" si="28"/>
        <v>-7.0951045719980399E-2</v>
      </c>
    </row>
    <row r="525" spans="2:7" ht="15.55" customHeight="1" x14ac:dyDescent="0.65">
      <c r="B525" s="10">
        <v>501</v>
      </c>
      <c r="C525" s="11">
        <f t="shared" ca="1" si="29"/>
        <v>9.4550559222584276</v>
      </c>
      <c r="D525" s="11">
        <f t="shared" ca="1" si="30"/>
        <v>9.9208139095306365</v>
      </c>
      <c r="E525" s="11">
        <f t="shared" ca="1" si="31"/>
        <v>10.97024954723736</v>
      </c>
      <c r="F525" s="30"/>
      <c r="G525" s="12">
        <f t="shared" ca="1" si="28"/>
        <v>-0.50946855488158171</v>
      </c>
    </row>
    <row r="526" spans="2:7" ht="15.55" customHeight="1" x14ac:dyDescent="0.65">
      <c r="B526" s="10">
        <v>502</v>
      </c>
      <c r="C526" s="11">
        <f t="shared" ca="1" si="29"/>
        <v>9.3609069078803451</v>
      </c>
      <c r="D526" s="11">
        <f t="shared" ca="1" si="30"/>
        <v>9.3254313850203552</v>
      </c>
      <c r="E526" s="11">
        <f t="shared" ca="1" si="31"/>
        <v>9.791189372292564</v>
      </c>
      <c r="F526" s="30"/>
      <c r="G526" s="12">
        <f t="shared" ca="1" si="28"/>
        <v>-0.3843588146788639</v>
      </c>
    </row>
    <row r="527" spans="2:7" ht="15.55" customHeight="1" x14ac:dyDescent="0.65">
      <c r="B527" s="10">
        <v>503</v>
      </c>
      <c r="C527" s="11">
        <f t="shared" ca="1" si="29"/>
        <v>10.232983580008055</v>
      </c>
      <c r="D527" s="11">
        <f t="shared" ca="1" si="30"/>
        <v>9.9782493025672654</v>
      </c>
      <c r="E527" s="11">
        <f t="shared" ca="1" si="31"/>
        <v>9.9427737797072737</v>
      </c>
      <c r="F527" s="30"/>
      <c r="G527" s="12">
        <f t="shared" ca="1" si="28"/>
        <v>0.42516298734748792</v>
      </c>
    </row>
    <row r="528" spans="2:7" ht="15.55" customHeight="1" x14ac:dyDescent="0.65">
      <c r="B528" s="10">
        <v>504</v>
      </c>
      <c r="C528" s="11">
        <f t="shared" ca="1" si="29"/>
        <v>10.6031979196083</v>
      </c>
      <c r="D528" s="11">
        <f t="shared" ca="1" si="30"/>
        <v>10.411018512268869</v>
      </c>
      <c r="E528" s="11">
        <f t="shared" ca="1" si="31"/>
        <v>10.156284234828078</v>
      </c>
      <c r="F528" s="30"/>
      <c r="G528" s="12">
        <f t="shared" ca="1" si="28"/>
        <v>0.39061642593455714</v>
      </c>
    </row>
    <row r="529" spans="2:7" ht="15.55" customHeight="1" x14ac:dyDescent="0.65">
      <c r="B529" s="10">
        <v>505</v>
      </c>
      <c r="C529" s="11">
        <f t="shared" ca="1" si="29"/>
        <v>9.8748150360708333</v>
      </c>
      <c r="D529" s="11">
        <f t="shared" ca="1" si="30"/>
        <v>10.087396529744577</v>
      </c>
      <c r="E529" s="11">
        <f t="shared" ca="1" si="31"/>
        <v>9.8952171224051462</v>
      </c>
      <c r="F529" s="30"/>
      <c r="G529" s="12">
        <f t="shared" ca="1" si="28"/>
        <v>-0.32049317689644485</v>
      </c>
    </row>
    <row r="530" spans="2:7" ht="15.55" customHeight="1" x14ac:dyDescent="0.65">
      <c r="B530" s="10">
        <v>506</v>
      </c>
      <c r="C530" s="11">
        <f t="shared" ca="1" si="29"/>
        <v>9.3107750002498548</v>
      </c>
      <c r="D530" s="11">
        <f t="shared" ca="1" si="30"/>
        <v>9.5060832132171313</v>
      </c>
      <c r="E530" s="11">
        <f t="shared" ca="1" si="31"/>
        <v>9.7186647068908769</v>
      </c>
      <c r="F530" s="30"/>
      <c r="G530" s="12">
        <f t="shared" ca="1" si="28"/>
        <v>-0.52897841130192358</v>
      </c>
    </row>
    <row r="531" spans="2:7" ht="15.55" customHeight="1" x14ac:dyDescent="0.65">
      <c r="B531" s="10">
        <v>507</v>
      </c>
      <c r="C531" s="11">
        <f t="shared" ca="1" si="29"/>
        <v>9.9311825991416214</v>
      </c>
      <c r="D531" s="11">
        <f t="shared" ca="1" si="30"/>
        <v>9.7709360106933989</v>
      </c>
      <c r="E531" s="11">
        <f t="shared" ca="1" si="31"/>
        <v>9.9662442236606772</v>
      </c>
      <c r="F531" s="30"/>
      <c r="G531" s="12">
        <f t="shared" ca="1" si="28"/>
        <v>0.19567180479258298</v>
      </c>
    </row>
    <row r="532" spans="2:7" ht="15.55" customHeight="1" x14ac:dyDescent="0.65">
      <c r="B532" s="10">
        <v>508</v>
      </c>
      <c r="C532" s="11">
        <f t="shared" ca="1" si="29"/>
        <v>11.055389379183486</v>
      </c>
      <c r="D532" s="11">
        <f t="shared" ca="1" si="30"/>
        <v>10.790900173532526</v>
      </c>
      <c r="E532" s="11">
        <f t="shared" ca="1" si="31"/>
        <v>10.630653585084303</v>
      </c>
      <c r="F532" s="30"/>
      <c r="G532" s="12">
        <f t="shared" ca="1" si="28"/>
        <v>0.9575534767871956</v>
      </c>
    </row>
    <row r="533" spans="2:7" ht="15.55" customHeight="1" x14ac:dyDescent="0.65">
      <c r="B533" s="10">
        <v>509</v>
      </c>
      <c r="C533" s="11">
        <f t="shared" ca="1" si="29"/>
        <v>10.375142090204305</v>
      </c>
      <c r="D533" s="11">
        <f t="shared" ca="1" si="30"/>
        <v>10.472977992600596</v>
      </c>
      <c r="E533" s="11">
        <f t="shared" ca="1" si="31"/>
        <v>10.208488786949633</v>
      </c>
      <c r="F533" s="30"/>
      <c r="G533" s="12">
        <f t="shared" ca="1" si="28"/>
        <v>-0.10363464818929384</v>
      </c>
    </row>
    <row r="534" spans="2:7" ht="15.55" customHeight="1" x14ac:dyDescent="0.65">
      <c r="B534" s="10">
        <v>510</v>
      </c>
      <c r="C534" s="11">
        <f t="shared" ca="1" si="29"/>
        <v>10.548701224019085</v>
      </c>
      <c r="D534" s="11">
        <f t="shared" ca="1" si="30"/>
        <v>11.027477962412684</v>
      </c>
      <c r="E534" s="11">
        <f t="shared" ca="1" si="31"/>
        <v>11.125313864808975</v>
      </c>
      <c r="F534" s="30"/>
      <c r="G534" s="12">
        <f t="shared" ca="1" si="28"/>
        <v>0.60051854811373351</v>
      </c>
    </row>
    <row r="535" spans="2:7" ht="15.55" customHeight="1" x14ac:dyDescent="0.65">
      <c r="B535" s="10">
        <v>511</v>
      </c>
      <c r="C535" s="11">
        <f t="shared" ca="1" si="29"/>
        <v>10.0934571104297</v>
      </c>
      <c r="D535" s="11">
        <f t="shared" ca="1" si="30"/>
        <v>10.041639786335054</v>
      </c>
      <c r="E535" s="11">
        <f t="shared" ca="1" si="31"/>
        <v>10.520416524728651</v>
      </c>
      <c r="F535" s="30"/>
      <c r="G535" s="12">
        <f t="shared" ca="1" si="28"/>
        <v>-0.20680216362716608</v>
      </c>
    </row>
    <row r="536" spans="2:7" ht="15.55" customHeight="1" x14ac:dyDescent="0.65">
      <c r="B536" s="10">
        <v>512</v>
      </c>
      <c r="C536" s="11">
        <f t="shared" ca="1" si="29"/>
        <v>8.5647292417773375</v>
      </c>
      <c r="D536" s="11">
        <f t="shared" ca="1" si="30"/>
        <v>8.8649885158342041</v>
      </c>
      <c r="E536" s="11">
        <f t="shared" ca="1" si="31"/>
        <v>8.8131711917395581</v>
      </c>
      <c r="F536" s="30"/>
      <c r="G536" s="12">
        <f t="shared" ref="G536:G599" ca="1" si="32">NORMINV(RAND(),$H$18,$H$19)</f>
        <v>-1.3318696764090798</v>
      </c>
    </row>
    <row r="537" spans="2:7" ht="15.55" customHeight="1" x14ac:dyDescent="0.65">
      <c r="B537" s="10">
        <v>513</v>
      </c>
      <c r="C537" s="11">
        <f t="shared" ca="1" si="29"/>
        <v>9.9707555655853284</v>
      </c>
      <c r="D537" s="11">
        <f t="shared" ca="1" si="30"/>
        <v>9.8673544837717468</v>
      </c>
      <c r="E537" s="11">
        <f t="shared" ca="1" si="31"/>
        <v>10.167613757828613</v>
      </c>
      <c r="F537" s="30"/>
      <c r="G537" s="12">
        <f t="shared" ca="1" si="32"/>
        <v>0.63669040378986852</v>
      </c>
    </row>
    <row r="538" spans="2:7" ht="15.55" customHeight="1" x14ac:dyDescent="0.65">
      <c r="B538" s="10">
        <v>514</v>
      </c>
      <c r="C538" s="11">
        <f t="shared" ref="C538:C601" ca="1" si="33">$C$16*G537+$C$19+G538</f>
        <v>8.8215075779083456</v>
      </c>
      <c r="D538" s="11">
        <f t="shared" ca="1" si="30"/>
        <v>8.1555727397038069</v>
      </c>
      <c r="E538" s="11">
        <f t="shared" ca="1" si="31"/>
        <v>8.0521716578902236</v>
      </c>
      <c r="F538" s="30"/>
      <c r="G538" s="12">
        <f t="shared" ca="1" si="32"/>
        <v>-1.4968376239865882</v>
      </c>
    </row>
    <row r="539" spans="2:7" ht="15.55" customHeight="1" x14ac:dyDescent="0.65">
      <c r="B539" s="10">
        <v>515</v>
      </c>
      <c r="C539" s="11">
        <f t="shared" ca="1" si="33"/>
        <v>7.6133349459370727</v>
      </c>
      <c r="D539" s="11">
        <f t="shared" ca="1" si="30"/>
        <v>7.931680147832008</v>
      </c>
      <c r="E539" s="11">
        <f t="shared" ca="1" si="31"/>
        <v>7.2657453096274676</v>
      </c>
      <c r="F539" s="30"/>
      <c r="G539" s="12">
        <f t="shared" ca="1" si="32"/>
        <v>-1.6382462420696324</v>
      </c>
    </row>
    <row r="540" spans="2:7" ht="15.55" customHeight="1" x14ac:dyDescent="0.65">
      <c r="B540" s="10">
        <v>516</v>
      </c>
      <c r="C540" s="11">
        <f t="shared" ca="1" si="33"/>
        <v>11.525250844123047</v>
      </c>
      <c r="D540" s="11">
        <f t="shared" ref="D540:D603" ca="1" si="34">$D$16*G539+$D$17*G538+$D$19+G540</f>
        <v>10.776832032129754</v>
      </c>
      <c r="E540" s="11">
        <f t="shared" ref="E540:E603" ca="1" si="35">$E$16*G539+$E$17*G538+$E$18*G537+$E$19+G540</f>
        <v>11.095177234024687</v>
      </c>
      <c r="F540" s="30"/>
      <c r="G540" s="12">
        <f t="shared" ca="1" si="32"/>
        <v>2.3443739651578639</v>
      </c>
    </row>
    <row r="541" spans="2:7" ht="15.55" customHeight="1" x14ac:dyDescent="0.65">
      <c r="B541" s="10">
        <v>517</v>
      </c>
      <c r="C541" s="11">
        <f t="shared" ca="1" si="33"/>
        <v>11.912677957596546</v>
      </c>
      <c r="D541" s="11">
        <f t="shared" ca="1" si="34"/>
        <v>11.093554836561729</v>
      </c>
      <c r="E541" s="11">
        <f t="shared" ca="1" si="35"/>
        <v>10.345136024568436</v>
      </c>
      <c r="F541" s="30"/>
      <c r="G541" s="12">
        <f t="shared" ca="1" si="32"/>
        <v>0.74049097501761518</v>
      </c>
    </row>
    <row r="542" spans="2:7" ht="15.55" customHeight="1" x14ac:dyDescent="0.65">
      <c r="B542" s="10">
        <v>518</v>
      </c>
      <c r="C542" s="11">
        <f t="shared" ca="1" si="33"/>
        <v>10.212902059612508</v>
      </c>
      <c r="D542" s="11">
        <f t="shared" ca="1" si="34"/>
        <v>11.38508904219144</v>
      </c>
      <c r="E542" s="11">
        <f t="shared" ca="1" si="35"/>
        <v>10.565965921156625</v>
      </c>
      <c r="F542" s="30"/>
      <c r="G542" s="12">
        <f t="shared" ca="1" si="32"/>
        <v>-0.15734342789629963</v>
      </c>
    </row>
    <row r="543" spans="2:7" ht="15.55" customHeight="1" x14ac:dyDescent="0.65">
      <c r="B543" s="10">
        <v>519</v>
      </c>
      <c r="C543" s="11">
        <f t="shared" ca="1" si="33"/>
        <v>9.3097768776151408</v>
      </c>
      <c r="D543" s="11">
        <f t="shared" ca="1" si="34"/>
        <v>9.6800223651239481</v>
      </c>
      <c r="E543" s="11">
        <f t="shared" ca="1" si="35"/>
        <v>10.85220934770288</v>
      </c>
      <c r="F543" s="30"/>
      <c r="G543" s="12">
        <f t="shared" ca="1" si="32"/>
        <v>-0.61155140843670863</v>
      </c>
    </row>
    <row r="544" spans="2:7" ht="15.55" customHeight="1" x14ac:dyDescent="0.65">
      <c r="B544" s="10">
        <v>520</v>
      </c>
      <c r="C544" s="11">
        <f t="shared" ca="1" si="33"/>
        <v>10.738178224212616</v>
      </c>
      <c r="D544" s="11">
        <f t="shared" ca="1" si="34"/>
        <v>10.659506510264466</v>
      </c>
      <c r="E544" s="11">
        <f t="shared" ca="1" si="35"/>
        <v>11.029751997773273</v>
      </c>
      <c r="F544" s="30"/>
      <c r="G544" s="12">
        <f t="shared" ca="1" si="32"/>
        <v>1.0439539284309698</v>
      </c>
    </row>
    <row r="545" spans="2:7" ht="15.55" customHeight="1" x14ac:dyDescent="0.65">
      <c r="B545" s="10">
        <v>521</v>
      </c>
      <c r="C545" s="11">
        <f t="shared" ca="1" si="33"/>
        <v>10.577217569173557</v>
      </c>
      <c r="D545" s="11">
        <f t="shared" ca="1" si="34"/>
        <v>10.271441864955204</v>
      </c>
      <c r="E545" s="11">
        <f t="shared" ca="1" si="35"/>
        <v>10.192770151007053</v>
      </c>
      <c r="F545" s="30"/>
      <c r="G545" s="12">
        <f t="shared" ca="1" si="32"/>
        <v>5.5240604958072051E-2</v>
      </c>
    </row>
    <row r="546" spans="2:7" ht="15.55" customHeight="1" x14ac:dyDescent="0.65">
      <c r="B546" s="10">
        <v>522</v>
      </c>
      <c r="C546" s="11">
        <f t="shared" ca="1" si="33"/>
        <v>8.199171024405409</v>
      </c>
      <c r="D546" s="11">
        <f t="shared" ca="1" si="34"/>
        <v>8.7211479886208938</v>
      </c>
      <c r="E546" s="11">
        <f t="shared" ca="1" si="35"/>
        <v>8.4153722844025403</v>
      </c>
      <c r="F546" s="30"/>
      <c r="G546" s="12">
        <f t="shared" ca="1" si="32"/>
        <v>-1.8284492780736268</v>
      </c>
    </row>
    <row r="547" spans="2:7" ht="15.55" customHeight="1" x14ac:dyDescent="0.65">
      <c r="B547" s="10">
        <v>523</v>
      </c>
      <c r="C547" s="11">
        <f t="shared" ca="1" si="33"/>
        <v>7.7268607734551331</v>
      </c>
      <c r="D547" s="11">
        <f t="shared" ca="1" si="34"/>
        <v>7.7544810759341694</v>
      </c>
      <c r="E547" s="11">
        <f t="shared" ca="1" si="35"/>
        <v>8.2764580401496541</v>
      </c>
      <c r="F547" s="30"/>
      <c r="G547" s="12">
        <f t="shared" ca="1" si="32"/>
        <v>-1.3589145875080537</v>
      </c>
    </row>
    <row r="548" spans="2:7" ht="15.55" customHeight="1" x14ac:dyDescent="0.65">
      <c r="B548" s="10">
        <v>524</v>
      </c>
      <c r="C548" s="11">
        <f t="shared" ca="1" si="33"/>
        <v>8.5444187760955401</v>
      </c>
      <c r="D548" s="11">
        <f t="shared" ca="1" si="34"/>
        <v>7.6301941370587265</v>
      </c>
      <c r="E548" s="11">
        <f t="shared" ca="1" si="35"/>
        <v>7.6578144395377628</v>
      </c>
      <c r="F548" s="30"/>
      <c r="G548" s="12">
        <f t="shared" ca="1" si="32"/>
        <v>-0.77612393015043335</v>
      </c>
    </row>
    <row r="549" spans="2:7" ht="15.55" customHeight="1" x14ac:dyDescent="0.65">
      <c r="B549" s="10">
        <v>525</v>
      </c>
      <c r="C549" s="11">
        <f t="shared" ca="1" si="33"/>
        <v>8.9892658759837563</v>
      </c>
      <c r="D549" s="11">
        <f t="shared" ca="1" si="34"/>
        <v>8.3098085822297296</v>
      </c>
      <c r="E549" s="11">
        <f t="shared" ca="1" si="35"/>
        <v>7.395583943192916</v>
      </c>
      <c r="F549" s="30"/>
      <c r="G549" s="12">
        <f t="shared" ca="1" si="32"/>
        <v>-0.62267215894102712</v>
      </c>
    </row>
    <row r="550" spans="2:7" ht="15.55" customHeight="1" x14ac:dyDescent="0.65">
      <c r="B550" s="10">
        <v>526</v>
      </c>
      <c r="C550" s="11">
        <f t="shared" ca="1" si="33"/>
        <v>8.0838840362437363</v>
      </c>
      <c r="D550" s="11">
        <f t="shared" ca="1" si="34"/>
        <v>7.6958220711685197</v>
      </c>
      <c r="E550" s="11">
        <f t="shared" ca="1" si="35"/>
        <v>7.016364777414493</v>
      </c>
      <c r="F550" s="30"/>
      <c r="G550" s="12">
        <f t="shared" ca="1" si="32"/>
        <v>-1.6047798842857488</v>
      </c>
    </row>
    <row r="551" spans="2:7" ht="15.55" customHeight="1" x14ac:dyDescent="0.65">
      <c r="B551" s="10">
        <v>527</v>
      </c>
      <c r="C551" s="11">
        <f t="shared" ca="1" si="33"/>
        <v>9.4649098987144988</v>
      </c>
      <c r="D551" s="11">
        <f t="shared" ca="1" si="34"/>
        <v>9.1535738192439844</v>
      </c>
      <c r="E551" s="11">
        <f t="shared" ca="1" si="35"/>
        <v>8.7655118541687678</v>
      </c>
      <c r="F551" s="30"/>
      <c r="G551" s="12">
        <f t="shared" ca="1" si="32"/>
        <v>0.26729984085737207</v>
      </c>
    </row>
    <row r="552" spans="2:7" ht="15.55" customHeight="1" x14ac:dyDescent="0.65">
      <c r="B552" s="10">
        <v>528</v>
      </c>
      <c r="C552" s="11">
        <f t="shared" ca="1" si="33"/>
        <v>9.4560056045042344</v>
      </c>
      <c r="D552" s="11">
        <f t="shared" ca="1" si="34"/>
        <v>8.6536156623613589</v>
      </c>
      <c r="E552" s="11">
        <f t="shared" ca="1" si="35"/>
        <v>8.3422795828908463</v>
      </c>
      <c r="F552" s="30"/>
      <c r="G552" s="12">
        <f t="shared" ca="1" si="32"/>
        <v>-0.67764431592445118</v>
      </c>
    </row>
    <row r="553" spans="2:7" ht="15.55" customHeight="1" x14ac:dyDescent="0.65">
      <c r="B553" s="10">
        <v>529</v>
      </c>
      <c r="C553" s="11">
        <f t="shared" ca="1" si="33"/>
        <v>9.2863746921802228</v>
      </c>
      <c r="D553" s="11">
        <f t="shared" ca="1" si="34"/>
        <v>9.4200246126089091</v>
      </c>
      <c r="E553" s="11">
        <f t="shared" ca="1" si="35"/>
        <v>8.6176346704660336</v>
      </c>
      <c r="F553" s="30"/>
      <c r="G553" s="12">
        <f t="shared" ca="1" si="32"/>
        <v>-0.37480314985755142</v>
      </c>
    </row>
    <row r="554" spans="2:7" ht="15.55" customHeight="1" x14ac:dyDescent="0.65">
      <c r="B554" s="10">
        <v>530</v>
      </c>
      <c r="C554" s="11">
        <f t="shared" ca="1" si="33"/>
        <v>8.641205546568214</v>
      </c>
      <c r="D554" s="11">
        <f t="shared" ca="1" si="34"/>
        <v>8.302383388605989</v>
      </c>
      <c r="E554" s="11">
        <f t="shared" ca="1" si="35"/>
        <v>8.4360333090346753</v>
      </c>
      <c r="F554" s="30"/>
      <c r="G554" s="12">
        <f t="shared" ca="1" si="32"/>
        <v>-1.1713928785030097</v>
      </c>
    </row>
    <row r="555" spans="2:7" ht="15.55" customHeight="1" x14ac:dyDescent="0.65">
      <c r="B555" s="10">
        <v>531</v>
      </c>
      <c r="C555" s="11">
        <f t="shared" ca="1" si="33"/>
        <v>9.2879629101860566</v>
      </c>
      <c r="D555" s="11">
        <f t="shared" ca="1" si="34"/>
        <v>9.1005613352572805</v>
      </c>
      <c r="E555" s="11">
        <f t="shared" ca="1" si="35"/>
        <v>8.7617391772950555</v>
      </c>
      <c r="F555" s="30"/>
      <c r="G555" s="12">
        <f t="shared" ca="1" si="32"/>
        <v>-0.12634065056243909</v>
      </c>
    </row>
    <row r="556" spans="2:7" ht="15.55" customHeight="1" x14ac:dyDescent="0.65">
      <c r="B556" s="10">
        <v>532</v>
      </c>
      <c r="C556" s="11">
        <f t="shared" ca="1" si="33"/>
        <v>9.0325193942030086</v>
      </c>
      <c r="D556" s="11">
        <f t="shared" ca="1" si="34"/>
        <v>8.4468229549515037</v>
      </c>
      <c r="E556" s="11">
        <f t="shared" ca="1" si="35"/>
        <v>8.2594213800227294</v>
      </c>
      <c r="F556" s="30"/>
      <c r="G556" s="12">
        <f t="shared" ca="1" si="32"/>
        <v>-0.90431028051577189</v>
      </c>
    </row>
    <row r="557" spans="2:7" ht="15.55" customHeight="1" x14ac:dyDescent="0.65">
      <c r="B557" s="10">
        <v>533</v>
      </c>
      <c r="C557" s="11">
        <f t="shared" ca="1" si="33"/>
        <v>9.2738907614465482</v>
      </c>
      <c r="D557" s="11">
        <f t="shared" ca="1" si="34"/>
        <v>9.2107204361653299</v>
      </c>
      <c r="E557" s="11">
        <f t="shared" ca="1" si="35"/>
        <v>8.6250239969138249</v>
      </c>
      <c r="F557" s="30"/>
      <c r="G557" s="12">
        <f t="shared" ca="1" si="32"/>
        <v>-0.27395409829556505</v>
      </c>
    </row>
    <row r="558" spans="2:7" ht="15.55" customHeight="1" x14ac:dyDescent="0.65">
      <c r="B558" s="10">
        <v>534</v>
      </c>
      <c r="C558" s="11">
        <f t="shared" ca="1" si="33"/>
        <v>10.120773839466164</v>
      </c>
      <c r="D558" s="11">
        <f t="shared" ca="1" si="34"/>
        <v>9.6686186992082774</v>
      </c>
      <c r="E558" s="11">
        <f t="shared" ca="1" si="35"/>
        <v>9.6054483739270609</v>
      </c>
      <c r="F558" s="30"/>
      <c r="G558" s="12">
        <f t="shared" ca="1" si="32"/>
        <v>0.25775088861394746</v>
      </c>
    </row>
    <row r="559" spans="2:7" ht="15.55" customHeight="1" x14ac:dyDescent="0.65">
      <c r="B559" s="10">
        <v>535</v>
      </c>
      <c r="C559" s="11">
        <f t="shared" ca="1" si="33"/>
        <v>10.079208414840593</v>
      </c>
      <c r="D559" s="11">
        <f t="shared" ca="1" si="34"/>
        <v>9.9422313656928107</v>
      </c>
      <c r="E559" s="11">
        <f t="shared" ca="1" si="35"/>
        <v>9.4900762254349242</v>
      </c>
      <c r="F559" s="30"/>
      <c r="G559" s="12">
        <f t="shared" ca="1" si="32"/>
        <v>-4.9667029466380505E-2</v>
      </c>
    </row>
    <row r="560" spans="2:7" ht="15.55" customHeight="1" x14ac:dyDescent="0.65">
      <c r="B560" s="10">
        <v>536</v>
      </c>
      <c r="C560" s="11">
        <f t="shared" ca="1" si="33"/>
        <v>10.812481933319829</v>
      </c>
      <c r="D560" s="11">
        <f t="shared" ca="1" si="34"/>
        <v>10.941357377626803</v>
      </c>
      <c r="E560" s="11">
        <f t="shared" ca="1" si="35"/>
        <v>10.80438032847902</v>
      </c>
      <c r="F560" s="30"/>
      <c r="G560" s="12">
        <f t="shared" ca="1" si="32"/>
        <v>0.83731544805301905</v>
      </c>
    </row>
    <row r="561" spans="2:7" ht="15.55" customHeight="1" x14ac:dyDescent="0.65">
      <c r="B561" s="10">
        <v>537</v>
      </c>
      <c r="C561" s="11">
        <f t="shared" ca="1" si="33"/>
        <v>10.604997095848455</v>
      </c>
      <c r="D561" s="11">
        <f t="shared" ca="1" si="34"/>
        <v>10.580163581115265</v>
      </c>
      <c r="E561" s="11">
        <f t="shared" ca="1" si="35"/>
        <v>10.709039025422239</v>
      </c>
      <c r="F561" s="30"/>
      <c r="G561" s="12">
        <f t="shared" ca="1" si="32"/>
        <v>0.18633937182194538</v>
      </c>
    </row>
    <row r="562" spans="2:7" ht="15.55" customHeight="1" x14ac:dyDescent="0.65">
      <c r="B562" s="10">
        <v>538</v>
      </c>
      <c r="C562" s="11">
        <f t="shared" ca="1" si="33"/>
        <v>9.223958991222835</v>
      </c>
      <c r="D562" s="11">
        <f t="shared" ca="1" si="34"/>
        <v>9.6426167152493445</v>
      </c>
      <c r="E562" s="11">
        <f t="shared" ca="1" si="35"/>
        <v>9.6177832005161541</v>
      </c>
      <c r="F562" s="30"/>
      <c r="G562" s="12">
        <f t="shared" ca="1" si="32"/>
        <v>-0.8692106946881365</v>
      </c>
    </row>
    <row r="563" spans="2:7" ht="15.55" customHeight="1" x14ac:dyDescent="0.65">
      <c r="B563" s="10">
        <v>539</v>
      </c>
      <c r="C563" s="11">
        <f t="shared" ca="1" si="33"/>
        <v>9.2521248339597708</v>
      </c>
      <c r="D563" s="11">
        <f t="shared" ca="1" si="34"/>
        <v>9.3452945198707429</v>
      </c>
      <c r="E563" s="11">
        <f t="shared" ca="1" si="35"/>
        <v>9.7639522438972524</v>
      </c>
      <c r="F563" s="30"/>
      <c r="G563" s="12">
        <f t="shared" ca="1" si="32"/>
        <v>-0.31326981869616138</v>
      </c>
    </row>
    <row r="564" spans="2:7" ht="15.55" customHeight="1" x14ac:dyDescent="0.65">
      <c r="B564" s="10">
        <v>540</v>
      </c>
      <c r="C564" s="11">
        <f t="shared" ca="1" si="33"/>
        <v>11.925550902497298</v>
      </c>
      <c r="D564" s="11">
        <f t="shared" ca="1" si="34"/>
        <v>11.490945555153228</v>
      </c>
      <c r="E564" s="11">
        <f t="shared" ca="1" si="35"/>
        <v>11.584115241064202</v>
      </c>
      <c r="F564" s="30"/>
      <c r="G564" s="12">
        <f t="shared" ca="1" si="32"/>
        <v>2.0821858118453775</v>
      </c>
    </row>
    <row r="565" spans="2:7" ht="15.55" customHeight="1" x14ac:dyDescent="0.65">
      <c r="B565" s="10">
        <v>541</v>
      </c>
      <c r="C565" s="11">
        <f t="shared" ca="1" si="33"/>
        <v>11.532574785176942</v>
      </c>
      <c r="D565" s="11">
        <f t="shared" ca="1" si="34"/>
        <v>11.375939875828863</v>
      </c>
      <c r="E565" s="11">
        <f t="shared" ca="1" si="35"/>
        <v>10.941334528484793</v>
      </c>
      <c r="F565" s="30"/>
      <c r="G565" s="12">
        <f t="shared" ca="1" si="32"/>
        <v>0.49148187925425307</v>
      </c>
    </row>
    <row r="566" spans="2:7" ht="15.55" customHeight="1" x14ac:dyDescent="0.65">
      <c r="B566" s="10">
        <v>542</v>
      </c>
      <c r="C566" s="11">
        <f t="shared" ca="1" si="33"/>
        <v>10.508112238546211</v>
      </c>
      <c r="D566" s="11">
        <f t="shared" ca="1" si="34"/>
        <v>11.5492051444689</v>
      </c>
      <c r="E566" s="11">
        <f t="shared" ca="1" si="35"/>
        <v>11.39257023512082</v>
      </c>
      <c r="F566" s="30"/>
      <c r="G566" s="12">
        <f t="shared" ca="1" si="32"/>
        <v>0.26237129891908478</v>
      </c>
    </row>
    <row r="567" spans="2:7" ht="15.55" customHeight="1" x14ac:dyDescent="0.65">
      <c r="B567" s="10">
        <v>543</v>
      </c>
      <c r="C567" s="11">
        <f t="shared" ca="1" si="33"/>
        <v>11.280683493050967</v>
      </c>
      <c r="D567" s="11">
        <f t="shared" ca="1" si="34"/>
        <v>11.526424432678093</v>
      </c>
      <c r="E567" s="11">
        <f t="shared" ca="1" si="35"/>
        <v>12.567517338600782</v>
      </c>
      <c r="F567" s="30"/>
      <c r="G567" s="12">
        <f t="shared" ca="1" si="32"/>
        <v>1.1494978435914249</v>
      </c>
    </row>
    <row r="568" spans="2:7" ht="15.55" customHeight="1" x14ac:dyDescent="0.65">
      <c r="B568" s="10">
        <v>544</v>
      </c>
      <c r="C568" s="11">
        <f t="shared" ca="1" si="33"/>
        <v>11.485142408718257</v>
      </c>
      <c r="D568" s="11">
        <f t="shared" ca="1" si="34"/>
        <v>11.6163280581778</v>
      </c>
      <c r="E568" s="11">
        <f t="shared" ca="1" si="35"/>
        <v>11.862068997804926</v>
      </c>
      <c r="F568" s="30"/>
      <c r="G568" s="12">
        <f t="shared" ca="1" si="32"/>
        <v>0.91039348692254407</v>
      </c>
    </row>
    <row r="569" spans="2:7" ht="15.55" customHeight="1" x14ac:dyDescent="0.65">
      <c r="B569" s="10">
        <v>545</v>
      </c>
      <c r="C569" s="11">
        <f t="shared" ca="1" si="33"/>
        <v>10.858519817453111</v>
      </c>
      <c r="D569" s="11">
        <f t="shared" ca="1" si="34"/>
        <v>11.433268739248824</v>
      </c>
      <c r="E569" s="11">
        <f t="shared" ca="1" si="35"/>
        <v>11.564454388708366</v>
      </c>
      <c r="F569" s="30"/>
      <c r="G569" s="12">
        <f t="shared" ca="1" si="32"/>
        <v>0.40332307399183814</v>
      </c>
    </row>
    <row r="570" spans="2:7" ht="15.55" customHeight="1" x14ac:dyDescent="0.65">
      <c r="B570" s="10">
        <v>546</v>
      </c>
      <c r="C570" s="11">
        <f t="shared" ca="1" si="33"/>
        <v>11.972266466589087</v>
      </c>
      <c r="D570" s="11">
        <f t="shared" ca="1" si="34"/>
        <v>12.427463210050359</v>
      </c>
      <c r="E570" s="11">
        <f t="shared" ca="1" si="35"/>
        <v>13.002212131846068</v>
      </c>
      <c r="F570" s="30"/>
      <c r="G570" s="12">
        <f t="shared" ca="1" si="32"/>
        <v>1.7706049295931665</v>
      </c>
    </row>
    <row r="571" spans="2:7" ht="15.55" customHeight="1" x14ac:dyDescent="0.65">
      <c r="B571" s="10">
        <v>547</v>
      </c>
      <c r="C571" s="11">
        <f t="shared" ca="1" si="33"/>
        <v>11.418292536357617</v>
      </c>
      <c r="D571" s="11">
        <f t="shared" ca="1" si="34"/>
        <v>11.619954073353536</v>
      </c>
      <c r="E571" s="11">
        <f t="shared" ca="1" si="35"/>
        <v>12.075150816814809</v>
      </c>
      <c r="F571" s="30"/>
      <c r="G571" s="12">
        <f t="shared" ca="1" si="32"/>
        <v>0.53299007156103384</v>
      </c>
    </row>
    <row r="572" spans="2:7" ht="15.55" customHeight="1" x14ac:dyDescent="0.65">
      <c r="B572" s="10">
        <v>548</v>
      </c>
      <c r="C572" s="11">
        <f t="shared" ca="1" si="33"/>
        <v>9.7931741150643248</v>
      </c>
      <c r="D572" s="11">
        <f t="shared" ca="1" si="34"/>
        <v>10.678476579860908</v>
      </c>
      <c r="E572" s="11">
        <f t="shared" ca="1" si="35"/>
        <v>10.880138116856827</v>
      </c>
      <c r="F572" s="30"/>
      <c r="G572" s="12">
        <f t="shared" ca="1" si="32"/>
        <v>-0.4733209207161917</v>
      </c>
    </row>
    <row r="573" spans="2:7" ht="15.55" customHeight="1" x14ac:dyDescent="0.65">
      <c r="B573" s="10">
        <v>549</v>
      </c>
      <c r="C573" s="11">
        <f t="shared" ca="1" si="33"/>
        <v>8.0376150820213006</v>
      </c>
      <c r="D573" s="11">
        <f t="shared" ca="1" si="34"/>
        <v>8.3041101178018177</v>
      </c>
      <c r="E573" s="11">
        <f t="shared" ca="1" si="35"/>
        <v>9.1894125825984005</v>
      </c>
      <c r="F573" s="30"/>
      <c r="G573" s="12">
        <f t="shared" ca="1" si="32"/>
        <v>-1.7257244576206039</v>
      </c>
    </row>
    <row r="574" spans="2:7" ht="15.55" customHeight="1" x14ac:dyDescent="0.65">
      <c r="B574" s="10">
        <v>550</v>
      </c>
      <c r="C574" s="11">
        <f t="shared" ca="1" si="33"/>
        <v>9.2293530966741404</v>
      </c>
      <c r="D574" s="11">
        <f t="shared" ca="1" si="34"/>
        <v>8.9926926363160451</v>
      </c>
      <c r="E574" s="11">
        <f t="shared" ca="1" si="35"/>
        <v>9.2591876720965622</v>
      </c>
      <c r="F574" s="30"/>
      <c r="G574" s="12">
        <f t="shared" ca="1" si="32"/>
        <v>9.2215325484441876E-2</v>
      </c>
    </row>
    <row r="575" spans="2:7" ht="15.55" customHeight="1" x14ac:dyDescent="0.65">
      <c r="B575" s="10">
        <v>551</v>
      </c>
      <c r="C575" s="11">
        <f t="shared" ca="1" si="33"/>
        <v>9.3527219847645</v>
      </c>
      <c r="D575" s="11">
        <f t="shared" ca="1" si="34"/>
        <v>8.489859755954198</v>
      </c>
      <c r="E575" s="11">
        <f t="shared" ca="1" si="35"/>
        <v>8.2531992955961027</v>
      </c>
      <c r="F575" s="30"/>
      <c r="G575" s="12">
        <f t="shared" ca="1" si="32"/>
        <v>-0.69338567797772077</v>
      </c>
    </row>
    <row r="576" spans="2:7" ht="15.55" customHeight="1" x14ac:dyDescent="0.65">
      <c r="B576" s="10">
        <v>552</v>
      </c>
      <c r="C576" s="11">
        <f t="shared" ca="1" si="33"/>
        <v>8.92361727522038</v>
      </c>
      <c r="D576" s="11">
        <f t="shared" ca="1" si="34"/>
        <v>8.9697249379625994</v>
      </c>
      <c r="E576" s="11">
        <f t="shared" ca="1" si="35"/>
        <v>8.1068627091522973</v>
      </c>
      <c r="F576" s="30"/>
      <c r="G576" s="12">
        <f t="shared" ca="1" si="32"/>
        <v>-0.72968988579076066</v>
      </c>
    </row>
    <row r="577" spans="2:7" ht="15.55" customHeight="1" x14ac:dyDescent="0.65">
      <c r="B577" s="10">
        <v>553</v>
      </c>
      <c r="C577" s="11">
        <f t="shared" ca="1" si="33"/>
        <v>6.9822875385886878</v>
      </c>
      <c r="D577" s="11">
        <f t="shared" ca="1" si="34"/>
        <v>6.6355946995998281</v>
      </c>
      <c r="E577" s="11">
        <f t="shared" ca="1" si="35"/>
        <v>6.6817023623420493</v>
      </c>
      <c r="F577" s="30"/>
      <c r="G577" s="12">
        <f t="shared" ca="1" si="32"/>
        <v>-2.6528675185159316</v>
      </c>
    </row>
    <row r="578" spans="2:7" ht="15.55" customHeight="1" x14ac:dyDescent="0.65">
      <c r="B578" s="10">
        <v>554</v>
      </c>
      <c r="C578" s="11">
        <f t="shared" ca="1" si="33"/>
        <v>5.5588280428141275</v>
      </c>
      <c r="D578" s="11">
        <f t="shared" ca="1" si="34"/>
        <v>5.1939830999187482</v>
      </c>
      <c r="E578" s="11">
        <f t="shared" ca="1" si="35"/>
        <v>4.8472902609298867</v>
      </c>
      <c r="F578" s="30"/>
      <c r="G578" s="12">
        <f t="shared" ca="1" si="32"/>
        <v>-3.1147381979279065</v>
      </c>
    </row>
    <row r="579" spans="2:7" ht="15.55" customHeight="1" x14ac:dyDescent="0.65">
      <c r="B579" s="10">
        <v>555</v>
      </c>
      <c r="C579" s="11">
        <f t="shared" ca="1" si="33"/>
        <v>10.141488070605789</v>
      </c>
      <c r="D579" s="11">
        <f t="shared" ca="1" si="34"/>
        <v>8.8150543113478221</v>
      </c>
      <c r="E579" s="11">
        <f t="shared" ca="1" si="35"/>
        <v>8.4502093684524411</v>
      </c>
      <c r="F579" s="30"/>
      <c r="G579" s="12">
        <f t="shared" ca="1" si="32"/>
        <v>1.6988571695697408</v>
      </c>
    </row>
    <row r="580" spans="2:7" ht="15.55" customHeight="1" x14ac:dyDescent="0.65">
      <c r="B580" s="10">
        <v>556</v>
      </c>
      <c r="C580" s="11">
        <f t="shared" ca="1" si="33"/>
        <v>11.362024026882066</v>
      </c>
      <c r="D580" s="11">
        <f t="shared" ca="1" si="34"/>
        <v>9.8046549279181132</v>
      </c>
      <c r="E580" s="11">
        <f t="shared" ca="1" si="35"/>
        <v>8.4782211686601467</v>
      </c>
      <c r="F580" s="30"/>
      <c r="G580" s="12">
        <f t="shared" ca="1" si="32"/>
        <v>0.51259544209719599</v>
      </c>
    </row>
    <row r="581" spans="2:7" ht="15.55" customHeight="1" x14ac:dyDescent="0.65">
      <c r="B581" s="10">
        <v>557</v>
      </c>
      <c r="C581" s="11">
        <f t="shared" ca="1" si="33"/>
        <v>10.567211150100462</v>
      </c>
      <c r="D581" s="11">
        <f t="shared" ca="1" si="34"/>
        <v>11.416639734885331</v>
      </c>
      <c r="E581" s="11">
        <f t="shared" ca="1" si="35"/>
        <v>9.8592706359213782</v>
      </c>
      <c r="F581" s="30"/>
      <c r="G581" s="12">
        <f t="shared" ca="1" si="32"/>
        <v>0.31091342905186342</v>
      </c>
    </row>
    <row r="582" spans="2:7" ht="15.55" customHeight="1" x14ac:dyDescent="0.65">
      <c r="B582" s="10">
        <v>558</v>
      </c>
      <c r="C582" s="11">
        <f t="shared" ca="1" si="33"/>
        <v>11.043800245375781</v>
      </c>
      <c r="D582" s="11">
        <f t="shared" ca="1" si="34"/>
        <v>11.30009796642438</v>
      </c>
      <c r="E582" s="11">
        <f t="shared" ca="1" si="35"/>
        <v>12.149526551209251</v>
      </c>
      <c r="F582" s="30"/>
      <c r="G582" s="12">
        <f t="shared" ca="1" si="32"/>
        <v>0.88834353084985074</v>
      </c>
    </row>
    <row r="583" spans="2:7" ht="15.55" customHeight="1" x14ac:dyDescent="0.65">
      <c r="B583" s="10">
        <v>559</v>
      </c>
      <c r="C583" s="11">
        <f t="shared" ca="1" si="33"/>
        <v>8.5992548369439952</v>
      </c>
      <c r="D583" s="11">
        <f t="shared" ca="1" si="34"/>
        <v>8.7547115514699261</v>
      </c>
      <c r="E583" s="11">
        <f t="shared" ca="1" si="35"/>
        <v>9.0110092725185247</v>
      </c>
      <c r="F583" s="30"/>
      <c r="G583" s="12">
        <f t="shared" ca="1" si="32"/>
        <v>-1.8449169284809308</v>
      </c>
    </row>
    <row r="584" spans="2:7" ht="15.55" customHeight="1" x14ac:dyDescent="0.65">
      <c r="B584" s="10">
        <v>560</v>
      </c>
      <c r="C584" s="11">
        <f t="shared" ca="1" si="33"/>
        <v>9.9764062903159338</v>
      </c>
      <c r="D584" s="11">
        <f t="shared" ca="1" si="34"/>
        <v>10.42057805574086</v>
      </c>
      <c r="E584" s="11">
        <f t="shared" ca="1" si="35"/>
        <v>10.576034770266791</v>
      </c>
      <c r="F584" s="30"/>
      <c r="G584" s="12">
        <f t="shared" ca="1" si="32"/>
        <v>0.89886475455639925</v>
      </c>
    </row>
    <row r="585" spans="2:7" ht="15.55" customHeight="1" x14ac:dyDescent="0.65">
      <c r="B585" s="10">
        <v>561</v>
      </c>
      <c r="C585" s="11">
        <f t="shared" ca="1" si="33"/>
        <v>11.893008437814423</v>
      </c>
      <c r="D585" s="11">
        <f t="shared" ca="1" si="34"/>
        <v>10.970549973573958</v>
      </c>
      <c r="E585" s="11">
        <f t="shared" ca="1" si="35"/>
        <v>11.414721738998884</v>
      </c>
      <c r="F585" s="30"/>
      <c r="G585" s="12">
        <f t="shared" ca="1" si="32"/>
        <v>1.4435760605362233</v>
      </c>
    </row>
    <row r="586" spans="2:7" ht="15.55" customHeight="1" x14ac:dyDescent="0.65">
      <c r="B586" s="10">
        <v>562</v>
      </c>
      <c r="C586" s="11">
        <f t="shared" ca="1" si="33"/>
        <v>10.854298792620657</v>
      </c>
      <c r="D586" s="11">
        <f t="shared" ca="1" si="34"/>
        <v>11.303731169898857</v>
      </c>
      <c r="E586" s="11">
        <f t="shared" ca="1" si="35"/>
        <v>10.381272705658391</v>
      </c>
      <c r="F586" s="30"/>
      <c r="G586" s="12">
        <f t="shared" ca="1" si="32"/>
        <v>0.13251076235254466</v>
      </c>
    </row>
    <row r="587" spans="2:7" ht="15.55" customHeight="1" x14ac:dyDescent="0.65">
      <c r="B587" s="10">
        <v>563</v>
      </c>
      <c r="C587" s="11">
        <f t="shared" ca="1" si="33"/>
        <v>10.608171226254996</v>
      </c>
      <c r="D587" s="11">
        <f t="shared" ca="1" si="34"/>
        <v>11.329959256523107</v>
      </c>
      <c r="E587" s="11">
        <f t="shared" ca="1" si="35"/>
        <v>11.779391633801307</v>
      </c>
      <c r="F587" s="30"/>
      <c r="G587" s="12">
        <f t="shared" ca="1" si="32"/>
        <v>0.54191584507872337</v>
      </c>
    </row>
    <row r="588" spans="2:7" ht="15.55" customHeight="1" x14ac:dyDescent="0.65">
      <c r="B588" s="10">
        <v>564</v>
      </c>
      <c r="C588" s="11">
        <f t="shared" ca="1" si="33"/>
        <v>11.341293697665364</v>
      </c>
      <c r="D588" s="11">
        <f t="shared" ca="1" si="34"/>
        <v>11.407549078841637</v>
      </c>
      <c r="E588" s="11">
        <f t="shared" ca="1" si="35"/>
        <v>12.129337109109748</v>
      </c>
      <c r="F588" s="30"/>
      <c r="G588" s="12">
        <f t="shared" ca="1" si="32"/>
        <v>1.0703357751260019</v>
      </c>
    </row>
    <row r="589" spans="2:7" ht="15.55" customHeight="1" x14ac:dyDescent="0.65">
      <c r="B589" s="10">
        <v>565</v>
      </c>
      <c r="C589" s="11">
        <f t="shared" ca="1" si="33"/>
        <v>11.873987271499848</v>
      </c>
      <c r="D589" s="11">
        <f t="shared" ca="1" si="34"/>
        <v>12.144945194039209</v>
      </c>
      <c r="E589" s="11">
        <f t="shared" ca="1" si="35"/>
        <v>12.211200575215482</v>
      </c>
      <c r="F589" s="30"/>
      <c r="G589" s="12">
        <f t="shared" ca="1" si="32"/>
        <v>1.3388193839368481</v>
      </c>
    </row>
    <row r="590" spans="2:7" ht="15.55" customHeight="1" x14ac:dyDescent="0.65">
      <c r="B590" s="10">
        <v>566</v>
      </c>
      <c r="C590" s="11">
        <f t="shared" ca="1" si="33"/>
        <v>9.8132007107657326</v>
      </c>
      <c r="D590" s="11">
        <f t="shared" ca="1" si="34"/>
        <v>10.348368598328733</v>
      </c>
      <c r="E590" s="11">
        <f t="shared" ca="1" si="35"/>
        <v>10.619326520868096</v>
      </c>
      <c r="F590" s="30"/>
      <c r="G590" s="12">
        <f t="shared" ca="1" si="32"/>
        <v>-0.85620898120269096</v>
      </c>
    </row>
    <row r="591" spans="2:7" ht="15.55" customHeight="1" x14ac:dyDescent="0.65">
      <c r="B591" s="10">
        <v>567</v>
      </c>
      <c r="C591" s="11">
        <f t="shared" ca="1" si="33"/>
        <v>11.015194780902897</v>
      </c>
      <c r="D591" s="11">
        <f t="shared" ca="1" si="34"/>
        <v>11.684604472871321</v>
      </c>
      <c r="E591" s="11">
        <f t="shared" ca="1" si="35"/>
        <v>12.219772360434321</v>
      </c>
      <c r="F591" s="30"/>
      <c r="G591" s="12">
        <f t="shared" ca="1" si="32"/>
        <v>1.4432992715042421</v>
      </c>
    </row>
    <row r="592" spans="2:7" ht="15.55" customHeight="1" x14ac:dyDescent="0.65">
      <c r="B592" s="10">
        <v>568</v>
      </c>
      <c r="C592" s="11">
        <f t="shared" ca="1" si="33"/>
        <v>11.174835912088751</v>
      </c>
      <c r="D592" s="11">
        <f t="shared" ca="1" si="34"/>
        <v>10.746731421487405</v>
      </c>
      <c r="E592" s="11">
        <f t="shared" ca="1" si="35"/>
        <v>11.416141113455829</v>
      </c>
      <c r="F592" s="30"/>
      <c r="G592" s="12">
        <f t="shared" ca="1" si="32"/>
        <v>0.45318627633663039</v>
      </c>
    </row>
    <row r="593" spans="2:7" ht="15.55" customHeight="1" x14ac:dyDescent="0.65">
      <c r="B593" s="10">
        <v>569</v>
      </c>
      <c r="C593" s="11">
        <f t="shared" ca="1" si="33"/>
        <v>7.8313366522888099</v>
      </c>
      <c r="D593" s="11">
        <f t="shared" ca="1" si="34"/>
        <v>8.5529862880409304</v>
      </c>
      <c r="E593" s="11">
        <f t="shared" ca="1" si="35"/>
        <v>8.1248817974395848</v>
      </c>
      <c r="F593" s="30"/>
      <c r="G593" s="12">
        <f t="shared" ca="1" si="32"/>
        <v>-2.3952564858795049</v>
      </c>
    </row>
    <row r="594" spans="2:7" ht="15.55" customHeight="1" x14ac:dyDescent="0.65">
      <c r="B594" s="10">
        <v>570</v>
      </c>
      <c r="C594" s="11">
        <f t="shared" ca="1" si="33"/>
        <v>7.8167321250981621</v>
      </c>
      <c r="D594" s="11">
        <f t="shared" ca="1" si="34"/>
        <v>8.0433252632664782</v>
      </c>
      <c r="E594" s="11">
        <f t="shared" ca="1" si="35"/>
        <v>8.7649748990185987</v>
      </c>
      <c r="F594" s="30"/>
      <c r="G594" s="12">
        <f t="shared" ca="1" si="32"/>
        <v>-0.98563963196208582</v>
      </c>
    </row>
    <row r="595" spans="2:7" ht="15.55" customHeight="1" x14ac:dyDescent="0.65">
      <c r="B595" s="10">
        <v>571</v>
      </c>
      <c r="C595" s="11">
        <f t="shared" ca="1" si="33"/>
        <v>9.1884717749450928</v>
      </c>
      <c r="D595" s="11">
        <f t="shared" ca="1" si="34"/>
        <v>7.990843532005341</v>
      </c>
      <c r="E595" s="11">
        <f t="shared" ca="1" si="35"/>
        <v>8.2174366701736563</v>
      </c>
      <c r="F595" s="30"/>
      <c r="G595" s="12">
        <f t="shared" ca="1" si="32"/>
        <v>-0.31870840907386411</v>
      </c>
    </row>
    <row r="596" spans="2:7" ht="15.55" customHeight="1" x14ac:dyDescent="0.65">
      <c r="B596" s="10">
        <v>572</v>
      </c>
      <c r="C596" s="11">
        <f t="shared" ca="1" si="33"/>
        <v>10.347177768850276</v>
      </c>
      <c r="D596" s="11">
        <f t="shared" ca="1" si="34"/>
        <v>9.8543579528692327</v>
      </c>
      <c r="E596" s="11">
        <f t="shared" ca="1" si="35"/>
        <v>8.6567297099294809</v>
      </c>
      <c r="F596" s="30"/>
      <c r="G596" s="12">
        <f t="shared" ca="1" si="32"/>
        <v>0.50653197338720723</v>
      </c>
    </row>
    <row r="597" spans="2:7" ht="15.55" customHeight="1" x14ac:dyDescent="0.65">
      <c r="B597" s="10">
        <v>573</v>
      </c>
      <c r="C597" s="11">
        <f t="shared" ca="1" si="33"/>
        <v>10.623274918933586</v>
      </c>
      <c r="D597" s="11">
        <f t="shared" ca="1" si="34"/>
        <v>10.463920714396654</v>
      </c>
      <c r="E597" s="11">
        <f t="shared" ca="1" si="35"/>
        <v>9.9711008984156102</v>
      </c>
      <c r="F597" s="30"/>
      <c r="G597" s="12">
        <f t="shared" ca="1" si="32"/>
        <v>0.37000893223998105</v>
      </c>
    </row>
    <row r="598" spans="2:7" ht="15.55" customHeight="1" x14ac:dyDescent="0.65">
      <c r="B598" s="10">
        <v>574</v>
      </c>
      <c r="C598" s="11">
        <f t="shared" ca="1" si="33"/>
        <v>9.1338848655580183</v>
      </c>
      <c r="D598" s="11">
        <f t="shared" ca="1" si="34"/>
        <v>9.3871508522516223</v>
      </c>
      <c r="E598" s="11">
        <f t="shared" ca="1" si="35"/>
        <v>9.2277966477146904</v>
      </c>
      <c r="F598" s="30"/>
      <c r="G598" s="12">
        <f t="shared" ca="1" si="32"/>
        <v>-1.0511196005619721</v>
      </c>
    </row>
    <row r="599" spans="2:7" ht="15.55" customHeight="1" x14ac:dyDescent="0.65">
      <c r="B599" s="10">
        <v>575</v>
      </c>
      <c r="C599" s="11">
        <f t="shared" ca="1" si="33"/>
        <v>9.9360860840986689</v>
      </c>
      <c r="D599" s="11">
        <f t="shared" ca="1" si="34"/>
        <v>10.121090550218659</v>
      </c>
      <c r="E599" s="11">
        <f t="shared" ca="1" si="35"/>
        <v>10.374356536912263</v>
      </c>
      <c r="F599" s="30"/>
      <c r="G599" s="12">
        <f t="shared" ca="1" si="32"/>
        <v>0.46164588437965526</v>
      </c>
    </row>
    <row r="600" spans="2:7" ht="15.55" customHeight="1" x14ac:dyDescent="0.65">
      <c r="B600" s="10">
        <v>576</v>
      </c>
      <c r="C600" s="11">
        <f t="shared" ca="1" si="33"/>
        <v>9.3251107752452054</v>
      </c>
      <c r="D600" s="11">
        <f t="shared" ca="1" si="34"/>
        <v>8.7995509749642196</v>
      </c>
      <c r="E600" s="11">
        <f t="shared" ca="1" si="35"/>
        <v>8.9845554410842094</v>
      </c>
      <c r="F600" s="30"/>
      <c r="G600" s="12">
        <f t="shared" ref="G600:G624" ca="1" si="36">NORMINV(RAND(),$H$18,$H$19)</f>
        <v>-0.90571216694462231</v>
      </c>
    </row>
    <row r="601" spans="2:7" ht="15.55" customHeight="1" x14ac:dyDescent="0.65">
      <c r="B601" s="10">
        <v>577</v>
      </c>
      <c r="C601" s="11">
        <f t="shared" ca="1" si="33"/>
        <v>9.7197345700352571</v>
      </c>
      <c r="D601" s="11">
        <f t="shared" ca="1" si="34"/>
        <v>9.9505575122250836</v>
      </c>
      <c r="E601" s="11">
        <f t="shared" ca="1" si="35"/>
        <v>9.4249977119440977</v>
      </c>
      <c r="F601" s="30"/>
      <c r="G601" s="12">
        <f t="shared" ca="1" si="36"/>
        <v>0.17259065350756683</v>
      </c>
    </row>
    <row r="602" spans="2:7" ht="15.55" customHeight="1" x14ac:dyDescent="0.65">
      <c r="B602" s="10">
        <v>578</v>
      </c>
      <c r="C602" s="11">
        <f t="shared" ref="C602:C624" ca="1" si="37">$C$16*G601+$C$19+G602</f>
        <v>9.8625044084824545</v>
      </c>
      <c r="D602" s="11">
        <f t="shared" ca="1" si="34"/>
        <v>9.4096483250101439</v>
      </c>
      <c r="E602" s="11">
        <f t="shared" ca="1" si="35"/>
        <v>9.6404712671999722</v>
      </c>
      <c r="F602" s="30"/>
      <c r="G602" s="12">
        <f t="shared" ca="1" si="36"/>
        <v>-0.22379091827132908</v>
      </c>
    </row>
    <row r="603" spans="2:7" ht="15.55" customHeight="1" x14ac:dyDescent="0.65">
      <c r="B603" s="10">
        <v>579</v>
      </c>
      <c r="C603" s="11">
        <f t="shared" ca="1" si="37"/>
        <v>9.478767618192034</v>
      </c>
      <c r="D603" s="11">
        <f t="shared" ca="1" si="34"/>
        <v>9.5650629449458187</v>
      </c>
      <c r="E603" s="11">
        <f t="shared" ca="1" si="35"/>
        <v>9.1122068614735063</v>
      </c>
      <c r="F603" s="30"/>
      <c r="G603" s="12">
        <f t="shared" ca="1" si="36"/>
        <v>-0.40933692267230087</v>
      </c>
    </row>
    <row r="604" spans="2:7" ht="15.55" customHeight="1" x14ac:dyDescent="0.65">
      <c r="B604" s="10">
        <v>580</v>
      </c>
      <c r="C604" s="11">
        <f t="shared" ca="1" si="37"/>
        <v>8.5879894736853775</v>
      </c>
      <c r="D604" s="11">
        <f t="shared" ref="D604:D624" ca="1" si="38">$D$16*G603+$D$17*G602+$D$19+G604</f>
        <v>8.4760940145497123</v>
      </c>
      <c r="E604" s="11">
        <f t="shared" ref="E604:E624" ca="1" si="39">$E$16*G603+$E$17*G602+$E$18*G601+$E$19+G604</f>
        <v>8.5623893413034953</v>
      </c>
      <c r="F604" s="30"/>
      <c r="G604" s="12">
        <f t="shared" ca="1" si="36"/>
        <v>-1.2073420649784734</v>
      </c>
    </row>
    <row r="605" spans="2:7" ht="15.55" customHeight="1" x14ac:dyDescent="0.65">
      <c r="B605" s="10">
        <v>581</v>
      </c>
      <c r="C605" s="11">
        <f t="shared" ca="1" si="37"/>
        <v>8.9279991642834862</v>
      </c>
      <c r="D605" s="11">
        <f t="shared" ca="1" si="38"/>
        <v>8.7233307029473348</v>
      </c>
      <c r="E605" s="11">
        <f t="shared" ca="1" si="39"/>
        <v>8.6114352438116715</v>
      </c>
      <c r="F605" s="30"/>
      <c r="G605" s="12">
        <f t="shared" ca="1" si="36"/>
        <v>-0.46832980322727752</v>
      </c>
    </row>
    <row r="606" spans="2:7" ht="15.55" customHeight="1" x14ac:dyDescent="0.65">
      <c r="B606" s="10">
        <v>582</v>
      </c>
      <c r="C606" s="11">
        <f t="shared" ca="1" si="37"/>
        <v>10.18109506168439</v>
      </c>
      <c r="D606" s="11">
        <f t="shared" ca="1" si="38"/>
        <v>9.5774240291951536</v>
      </c>
      <c r="E606" s="11">
        <f t="shared" ca="1" si="39"/>
        <v>9.3727555678590022</v>
      </c>
      <c r="F606" s="30"/>
      <c r="G606" s="12">
        <f t="shared" ca="1" si="36"/>
        <v>0.41525996329802861</v>
      </c>
    </row>
    <row r="607" spans="2:7" ht="15.55" customHeight="1" x14ac:dyDescent="0.65">
      <c r="B607" s="10">
        <v>583</v>
      </c>
      <c r="C607" s="11">
        <f t="shared" ca="1" si="37"/>
        <v>10.020541663984964</v>
      </c>
      <c r="D607" s="11">
        <f t="shared" ca="1" si="38"/>
        <v>9.7863767623713258</v>
      </c>
      <c r="E607" s="11">
        <f t="shared" ca="1" si="39"/>
        <v>9.1827057298820893</v>
      </c>
      <c r="F607" s="30"/>
      <c r="G607" s="12">
        <f t="shared" ca="1" si="36"/>
        <v>-0.18708831766404962</v>
      </c>
    </row>
    <row r="608" spans="2:7" ht="15.55" customHeight="1" x14ac:dyDescent="0.65">
      <c r="B608" s="10">
        <v>584</v>
      </c>
      <c r="C608" s="11">
        <f t="shared" ca="1" si="37"/>
        <v>9.4400414449612065</v>
      </c>
      <c r="D608" s="11">
        <f t="shared" ca="1" si="38"/>
        <v>9.6476714266102199</v>
      </c>
      <c r="E608" s="11">
        <f t="shared" ca="1" si="39"/>
        <v>9.4135065249965812</v>
      </c>
      <c r="F608" s="30"/>
      <c r="G608" s="12">
        <f t="shared" ca="1" si="36"/>
        <v>-0.4664143962067695</v>
      </c>
    </row>
    <row r="609" spans="2:7" ht="15.55" customHeight="1" x14ac:dyDescent="0.65">
      <c r="B609" s="10">
        <v>585</v>
      </c>
      <c r="C609" s="11">
        <f t="shared" ca="1" si="37"/>
        <v>7.9732833331015787</v>
      </c>
      <c r="D609" s="11">
        <f t="shared" ca="1" si="38"/>
        <v>7.8797391742695542</v>
      </c>
      <c r="E609" s="11">
        <f t="shared" ca="1" si="39"/>
        <v>8.0873691559185676</v>
      </c>
      <c r="F609" s="30"/>
      <c r="G609" s="12">
        <f t="shared" ca="1" si="36"/>
        <v>-1.7935094687950373</v>
      </c>
    </row>
    <row r="610" spans="2:7" ht="15.55" customHeight="1" x14ac:dyDescent="0.65">
      <c r="B610" s="10">
        <v>586</v>
      </c>
      <c r="C610" s="11">
        <f t="shared" ca="1" si="37"/>
        <v>10.907312480276801</v>
      </c>
      <c r="D610" s="11">
        <f t="shared" ca="1" si="38"/>
        <v>10.674105282173416</v>
      </c>
      <c r="E610" s="11">
        <f t="shared" ca="1" si="39"/>
        <v>10.580561123341392</v>
      </c>
      <c r="F610" s="30"/>
      <c r="G610" s="12">
        <f t="shared" ca="1" si="36"/>
        <v>1.8040672146743197</v>
      </c>
    </row>
    <row r="611" spans="2:7" ht="15.55" customHeight="1" x14ac:dyDescent="0.65">
      <c r="B611" s="10">
        <v>587</v>
      </c>
      <c r="C611" s="11">
        <f t="shared" ca="1" si="37"/>
        <v>10.387504104645869</v>
      </c>
      <c r="D611" s="11">
        <f t="shared" ca="1" si="38"/>
        <v>9.4907493702483503</v>
      </c>
      <c r="E611" s="11">
        <f t="shared" ca="1" si="39"/>
        <v>9.2575421721449658</v>
      </c>
      <c r="F611" s="30"/>
      <c r="G611" s="12">
        <f t="shared" ca="1" si="36"/>
        <v>-0.5145295026912915</v>
      </c>
    </row>
    <row r="612" spans="2:7" ht="15.55" customHeight="1" x14ac:dyDescent="0.65">
      <c r="B612" s="10">
        <v>588</v>
      </c>
      <c r="C612" s="11">
        <f t="shared" ca="1" si="37"/>
        <v>9.4984608346732955</v>
      </c>
      <c r="D612" s="11">
        <f t="shared" ca="1" si="38"/>
        <v>10.400494442010457</v>
      </c>
      <c r="E612" s="11">
        <f t="shared" ca="1" si="39"/>
        <v>9.5037397076129366</v>
      </c>
      <c r="F612" s="30"/>
      <c r="G612" s="12">
        <f t="shared" ca="1" si="36"/>
        <v>-0.2442744139810587</v>
      </c>
    </row>
    <row r="613" spans="2:7" ht="15.55" customHeight="1" x14ac:dyDescent="0.65">
      <c r="B613" s="10">
        <v>589</v>
      </c>
      <c r="C613" s="11">
        <f t="shared" ca="1" si="37"/>
        <v>8.9524975302572791</v>
      </c>
      <c r="D613" s="11">
        <f t="shared" ca="1" si="38"/>
        <v>8.6952327789116346</v>
      </c>
      <c r="E613" s="11">
        <f t="shared" ca="1" si="39"/>
        <v>9.5972663862487941</v>
      </c>
      <c r="F613" s="30"/>
      <c r="G613" s="12">
        <f t="shared" ca="1" si="36"/>
        <v>-0.92536526275219122</v>
      </c>
    </row>
    <row r="614" spans="2:7" ht="15.55" customHeight="1" x14ac:dyDescent="0.65">
      <c r="B614" s="10">
        <v>590</v>
      </c>
      <c r="C614" s="11">
        <f t="shared" ca="1" si="37"/>
        <v>9.9809998988555542</v>
      </c>
      <c r="D614" s="11">
        <f t="shared" ca="1" si="38"/>
        <v>9.8588626918650242</v>
      </c>
      <c r="E614" s="11">
        <f t="shared" ca="1" si="39"/>
        <v>9.6015979405193796</v>
      </c>
      <c r="F614" s="30"/>
      <c r="G614" s="12">
        <f t="shared" ca="1" si="36"/>
        <v>0.44368253023164961</v>
      </c>
    </row>
    <row r="615" spans="2:7" ht="15.55" customHeight="1" x14ac:dyDescent="0.65">
      <c r="B615" s="10">
        <v>591</v>
      </c>
      <c r="C615" s="11">
        <f t="shared" ca="1" si="37"/>
        <v>9.1988819636794261</v>
      </c>
      <c r="D615" s="11">
        <f t="shared" ca="1" si="38"/>
        <v>8.7361993323033307</v>
      </c>
      <c r="E615" s="11">
        <f t="shared" ca="1" si="39"/>
        <v>8.6140621253128025</v>
      </c>
      <c r="F615" s="30"/>
      <c r="G615" s="12">
        <f t="shared" ca="1" si="36"/>
        <v>-1.0229593014363982</v>
      </c>
    </row>
    <row r="616" spans="2:7" ht="15.55" customHeight="1" x14ac:dyDescent="0.65">
      <c r="B616" s="10">
        <v>592</v>
      </c>
      <c r="C616" s="11">
        <f t="shared" ca="1" si="37"/>
        <v>8.9704222851915745</v>
      </c>
      <c r="D616" s="11">
        <f t="shared" ca="1" si="38"/>
        <v>9.1922635503073984</v>
      </c>
      <c r="E616" s="11">
        <f t="shared" ca="1" si="39"/>
        <v>8.7295809189313029</v>
      </c>
      <c r="F616" s="30"/>
      <c r="G616" s="12">
        <f t="shared" ca="1" si="36"/>
        <v>-0.51809806409022585</v>
      </c>
    </row>
    <row r="617" spans="2:7" ht="15.55" customHeight="1" x14ac:dyDescent="0.65">
      <c r="B617" s="10">
        <v>593</v>
      </c>
      <c r="C617" s="11">
        <f t="shared" ca="1" si="37"/>
        <v>9.8422629272393554</v>
      </c>
      <c r="D617" s="11">
        <f t="shared" ca="1" si="38"/>
        <v>9.3307832765211565</v>
      </c>
      <c r="E617" s="11">
        <f t="shared" ca="1" si="39"/>
        <v>9.5526245416369804</v>
      </c>
      <c r="F617" s="30"/>
      <c r="G617" s="12">
        <f t="shared" ca="1" si="36"/>
        <v>0.10131195928446794</v>
      </c>
    </row>
    <row r="618" spans="2:7" ht="15.55" customHeight="1" x14ac:dyDescent="0.65">
      <c r="B618" s="10">
        <v>594</v>
      </c>
      <c r="C618" s="11">
        <f t="shared" ca="1" si="37"/>
        <v>9.4934399176828101</v>
      </c>
      <c r="D618" s="11">
        <f t="shared" ca="1" si="38"/>
        <v>9.2343908856376959</v>
      </c>
      <c r="E618" s="11">
        <f t="shared" ca="1" si="39"/>
        <v>8.722911234919497</v>
      </c>
      <c r="F618" s="30"/>
      <c r="G618" s="12">
        <f t="shared" ca="1" si="36"/>
        <v>-0.55721606195942486</v>
      </c>
    </row>
    <row r="619" spans="2:7" ht="15.55" customHeight="1" x14ac:dyDescent="0.65">
      <c r="B619" s="10">
        <v>595</v>
      </c>
      <c r="C619" s="11">
        <f t="shared" ca="1" si="37"/>
        <v>11.535812779838828</v>
      </c>
      <c r="D619" s="11">
        <f t="shared" ca="1" si="38"/>
        <v>11.586468759481061</v>
      </c>
      <c r="E619" s="11">
        <f t="shared" ca="1" si="39"/>
        <v>11.327419727435949</v>
      </c>
      <c r="F619" s="30"/>
      <c r="G619" s="12">
        <f t="shared" ca="1" si="36"/>
        <v>1.8144208108185405</v>
      </c>
    </row>
    <row r="620" spans="2:7" ht="15.55" customHeight="1" x14ac:dyDescent="0.65">
      <c r="B620" s="10">
        <v>596</v>
      </c>
      <c r="C620" s="11">
        <f t="shared" ca="1" si="37"/>
        <v>10.815180925020996</v>
      </c>
      <c r="D620" s="11">
        <f t="shared" ca="1" si="38"/>
        <v>10.536572894041285</v>
      </c>
      <c r="E620" s="11">
        <f t="shared" ca="1" si="39"/>
        <v>10.587228873683518</v>
      </c>
      <c r="F620" s="30"/>
      <c r="G620" s="12">
        <f t="shared" ca="1" si="36"/>
        <v>-9.2029480388273216E-2</v>
      </c>
    </row>
    <row r="621" spans="2:7" ht="15.55" customHeight="1" x14ac:dyDescent="0.65">
      <c r="B621" s="10">
        <v>597</v>
      </c>
      <c r="C621" s="11">
        <f t="shared" ca="1" si="37"/>
        <v>8.7651691534302589</v>
      </c>
      <c r="D621" s="11">
        <f t="shared" ca="1" si="38"/>
        <v>9.6723795588395287</v>
      </c>
      <c r="E621" s="11">
        <f t="shared" ca="1" si="39"/>
        <v>9.3937715278598173</v>
      </c>
      <c r="F621" s="30"/>
      <c r="G621" s="12">
        <f t="shared" ca="1" si="36"/>
        <v>-1.1888161063756044</v>
      </c>
    </row>
    <row r="622" spans="2:7" ht="15.55" customHeight="1" x14ac:dyDescent="0.65">
      <c r="B622" s="10">
        <v>598</v>
      </c>
      <c r="C622" s="11">
        <f t="shared" ca="1" si="37"/>
        <v>9.7957029139325922</v>
      </c>
      <c r="D622" s="11">
        <f t="shared" ca="1" si="38"/>
        <v>9.7496881737384555</v>
      </c>
      <c r="E622" s="11">
        <f t="shared" ca="1" si="39"/>
        <v>10.656898579147725</v>
      </c>
      <c r="F622" s="30"/>
      <c r="G622" s="12">
        <f t="shared" ca="1" si="36"/>
        <v>0.39011096712039439</v>
      </c>
    </row>
    <row r="623" spans="2:7" ht="15.55" customHeight="1" x14ac:dyDescent="0.65">
      <c r="B623" s="10">
        <v>599</v>
      </c>
      <c r="C623" s="11">
        <f t="shared" ca="1" si="37"/>
        <v>11.261843245878525</v>
      </c>
      <c r="D623" s="11">
        <f t="shared" ca="1" si="38"/>
        <v>10.667435192690723</v>
      </c>
      <c r="E623" s="11">
        <f t="shared" ca="1" si="39"/>
        <v>10.621420452496588</v>
      </c>
      <c r="F623" s="30"/>
      <c r="G623" s="12">
        <f t="shared" ca="1" si="36"/>
        <v>1.0667877623183291</v>
      </c>
    </row>
    <row r="624" spans="2:7" ht="15.55" customHeight="1" x14ac:dyDescent="0.65">
      <c r="B624" s="10">
        <v>600</v>
      </c>
      <c r="C624" s="11">
        <f t="shared" ca="1" si="37"/>
        <v>11.281154475605911</v>
      </c>
      <c r="D624" s="11">
        <f t="shared" ca="1" si="38"/>
        <v>11.476209959166109</v>
      </c>
      <c r="E624" s="11">
        <f t="shared" ca="1" si="39"/>
        <v>10.881801905978307</v>
      </c>
      <c r="F624" s="30"/>
      <c r="G624" s="12">
        <f t="shared" ca="1" si="36"/>
        <v>0.74776059444674781</v>
      </c>
    </row>
  </sheetData>
  <mergeCells count="1">
    <mergeCell ref="G17:H17"/>
  </mergeCells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D488D-2DE7-4CC3-9789-FC4555FD0209}">
  <dimension ref="A2:I626"/>
  <sheetViews>
    <sheetView workbookViewId="0"/>
  </sheetViews>
  <sheetFormatPr defaultRowHeight="15.55" customHeight="1" x14ac:dyDescent="0.65"/>
  <cols>
    <col min="1" max="1" width="4.28515625" style="19" customWidth="1"/>
    <col min="2" max="3" width="9.2109375" style="13" bestFit="1" customWidth="1"/>
    <col min="4" max="4" width="9.92578125" style="13" bestFit="1" customWidth="1"/>
    <col min="5" max="5" width="9.92578125" style="13" customWidth="1"/>
    <col min="6" max="6" width="9.2109375" style="13" bestFit="1" customWidth="1"/>
    <col min="7" max="7" width="1.35546875" style="27" customWidth="1"/>
    <col min="8" max="8" width="9.2109375" style="13" bestFit="1" customWidth="1"/>
    <col min="9" max="16384" width="9.140625" style="13"/>
  </cols>
  <sheetData>
    <row r="2" spans="1:7" ht="15.55" customHeight="1" x14ac:dyDescent="0.65">
      <c r="B2" s="13" t="s">
        <v>41</v>
      </c>
    </row>
    <row r="4" spans="1:7" ht="15.55" customHeight="1" x14ac:dyDescent="0.65">
      <c r="B4" s="13" t="s">
        <v>38</v>
      </c>
    </row>
    <row r="5" spans="1:7" ht="15.55" customHeight="1" x14ac:dyDescent="0.65">
      <c r="B5" s="13" t="s">
        <v>39</v>
      </c>
    </row>
    <row r="7" spans="1:7" ht="15.55" customHeight="1" x14ac:dyDescent="0.65">
      <c r="B7" s="13" t="s">
        <v>11</v>
      </c>
    </row>
    <row r="8" spans="1:7" ht="15.55" customHeight="1" x14ac:dyDescent="0.65">
      <c r="B8" s="13" t="s">
        <v>40</v>
      </c>
    </row>
    <row r="10" spans="1:7" ht="15.55" customHeight="1" x14ac:dyDescent="0.65">
      <c r="B10" s="13" t="s">
        <v>13</v>
      </c>
    </row>
    <row r="11" spans="1:7" ht="15.55" customHeight="1" x14ac:dyDescent="0.65">
      <c r="A11" s="19" t="s">
        <v>6</v>
      </c>
      <c r="B11" s="13" t="s">
        <v>50</v>
      </c>
    </row>
    <row r="12" spans="1:7" ht="15.55" customHeight="1" x14ac:dyDescent="0.65">
      <c r="A12" s="19" t="s">
        <v>7</v>
      </c>
      <c r="B12" s="13" t="s">
        <v>51</v>
      </c>
    </row>
    <row r="13" spans="1:7" ht="15.55" customHeight="1" x14ac:dyDescent="0.65">
      <c r="A13" s="19" t="s">
        <v>8</v>
      </c>
      <c r="B13" s="13" t="s">
        <v>52</v>
      </c>
    </row>
    <row r="15" spans="1:7" ht="15.55" customHeight="1" x14ac:dyDescent="0.65">
      <c r="C15" s="37" t="s">
        <v>44</v>
      </c>
      <c r="D15" s="37" t="s">
        <v>45</v>
      </c>
      <c r="E15" s="37" t="s">
        <v>46</v>
      </c>
      <c r="F15" s="37" t="s">
        <v>48</v>
      </c>
      <c r="G15" s="26"/>
    </row>
    <row r="16" spans="1:7" ht="15.55" customHeight="1" x14ac:dyDescent="0.65">
      <c r="B16" s="14" t="s">
        <v>15</v>
      </c>
      <c r="C16" s="8">
        <v>0.8</v>
      </c>
      <c r="D16" s="8">
        <v>0.8</v>
      </c>
      <c r="E16" s="8">
        <v>0.8</v>
      </c>
      <c r="F16" s="8">
        <v>0.8</v>
      </c>
      <c r="G16" s="16"/>
    </row>
    <row r="17" spans="1:9" ht="15.55" customHeight="1" x14ac:dyDescent="0.65">
      <c r="B17" s="14" t="s">
        <v>17</v>
      </c>
      <c r="C17" s="8">
        <v>0.1</v>
      </c>
      <c r="D17" s="8">
        <v>0.12</v>
      </c>
      <c r="E17" s="8">
        <v>0.2</v>
      </c>
      <c r="F17" s="8">
        <v>0.21</v>
      </c>
      <c r="G17" s="16"/>
    </row>
    <row r="18" spans="1:9" ht="15.55" customHeight="1" x14ac:dyDescent="0.65">
      <c r="B18" s="14" t="s">
        <v>33</v>
      </c>
      <c r="C18" s="8">
        <v>0.5</v>
      </c>
      <c r="D18" s="8">
        <v>0.5</v>
      </c>
      <c r="E18" s="8">
        <v>0.5</v>
      </c>
      <c r="F18" s="8">
        <v>0.5</v>
      </c>
      <c r="G18" s="16"/>
    </row>
    <row r="19" spans="1:9" ht="15.55" customHeight="1" x14ac:dyDescent="0.65">
      <c r="B19" s="14" t="s">
        <v>34</v>
      </c>
      <c r="C19" s="8">
        <v>0.5</v>
      </c>
      <c r="D19" s="8">
        <v>0.5</v>
      </c>
      <c r="E19" s="8">
        <v>0.5</v>
      </c>
      <c r="F19" s="8">
        <v>0.5</v>
      </c>
      <c r="G19" s="16"/>
      <c r="H19" s="90" t="s">
        <v>210</v>
      </c>
      <c r="I19" s="91"/>
    </row>
    <row r="20" spans="1:9" ht="15.55" customHeight="1" x14ac:dyDescent="0.65">
      <c r="B20" s="14" t="s">
        <v>35</v>
      </c>
      <c r="C20" s="8">
        <v>0.5</v>
      </c>
      <c r="D20" s="8">
        <v>0.5</v>
      </c>
      <c r="E20" s="8">
        <v>0.5</v>
      </c>
      <c r="F20" s="8">
        <v>0.5</v>
      </c>
      <c r="G20" s="16"/>
      <c r="H20" s="79" t="s">
        <v>208</v>
      </c>
      <c r="I20" s="7">
        <v>0</v>
      </c>
    </row>
    <row r="21" spans="1:9" ht="15.55" customHeight="1" x14ac:dyDescent="0.65">
      <c r="B21" s="14" t="s">
        <v>2</v>
      </c>
      <c r="C21" s="9">
        <v>10</v>
      </c>
      <c r="D21" s="9">
        <v>10</v>
      </c>
      <c r="E21" s="9">
        <v>10</v>
      </c>
      <c r="F21" s="9">
        <v>10</v>
      </c>
      <c r="G21" s="17"/>
      <c r="H21" s="79" t="s">
        <v>211</v>
      </c>
      <c r="I21" s="7">
        <v>1</v>
      </c>
    </row>
    <row r="22" spans="1:9" ht="15.55" customHeight="1" x14ac:dyDescent="0.65">
      <c r="A22" s="13"/>
    </row>
    <row r="23" spans="1:9" ht="15.55" customHeight="1" x14ac:dyDescent="0.65">
      <c r="B23" s="5"/>
      <c r="C23" s="1"/>
      <c r="H23" s="1"/>
    </row>
    <row r="24" spans="1:9" ht="15.55" customHeight="1" x14ac:dyDescent="0.65">
      <c r="B24" s="5"/>
      <c r="C24" s="25" t="s">
        <v>43</v>
      </c>
      <c r="D24" s="25" t="s">
        <v>42</v>
      </c>
      <c r="E24" s="25"/>
      <c r="F24" s="25" t="s">
        <v>42</v>
      </c>
      <c r="G24" s="28"/>
      <c r="H24" s="31" t="s">
        <v>22</v>
      </c>
    </row>
    <row r="25" spans="1:9" ht="15.55" customHeight="1" x14ac:dyDescent="0.65">
      <c r="B25" s="6" t="s">
        <v>1</v>
      </c>
      <c r="C25" s="37" t="s">
        <v>44</v>
      </c>
      <c r="D25" s="37" t="s">
        <v>45</v>
      </c>
      <c r="E25" s="37" t="s">
        <v>46</v>
      </c>
      <c r="F25" s="37" t="s">
        <v>48</v>
      </c>
      <c r="G25" s="29"/>
      <c r="H25" s="3" t="s">
        <v>16</v>
      </c>
      <c r="I25" s="23"/>
    </row>
    <row r="26" spans="1:9" ht="15.55" customHeight="1" x14ac:dyDescent="0.65">
      <c r="B26" s="10">
        <v>0</v>
      </c>
      <c r="C26" s="11">
        <v>0</v>
      </c>
      <c r="D26" s="11">
        <v>0</v>
      </c>
      <c r="E26" s="11">
        <v>0</v>
      </c>
      <c r="F26" s="11">
        <v>0</v>
      </c>
      <c r="G26" s="30"/>
      <c r="H26" s="12">
        <f t="shared" ref="H26:H89" ca="1" si="0">NORMINV(RAND(),$I$20,$I$21)</f>
        <v>-1.1293997360063881</v>
      </c>
      <c r="I26" s="22"/>
    </row>
    <row r="27" spans="1:9" ht="15.55" customHeight="1" x14ac:dyDescent="0.65">
      <c r="B27" s="10">
        <v>1</v>
      </c>
      <c r="C27" s="11">
        <f ca="1">$F$16*C26+$F$18*H26+$F$21+H27</f>
        <v>7.7938996293301468</v>
      </c>
      <c r="D27" s="11">
        <f ca="1">$F$16*D26+$F$18*H26+$F$21+H27</f>
        <v>7.7938996293301468</v>
      </c>
      <c r="E27" s="11">
        <f ca="1">$E$16*E26+$E$18*H26+$E$21+H27</f>
        <v>7.7938996293301468</v>
      </c>
      <c r="F27" s="11">
        <f ca="1">$F$16*F26+$F$18*H26+$F$21+H27</f>
        <v>7.7938996293301468</v>
      </c>
      <c r="G27" s="30"/>
      <c r="H27" s="12">
        <f t="shared" ca="1" si="0"/>
        <v>-1.6414005026666592</v>
      </c>
    </row>
    <row r="28" spans="1:9" ht="15.55" customHeight="1" x14ac:dyDescent="0.65">
      <c r="B28" s="10">
        <v>2</v>
      </c>
      <c r="C28" s="11">
        <f ca="1">$C$16*C27+$C$17*C26+$C$18*H27+$C$19*H26+$C$21+H28</f>
        <v>12.600938417535614</v>
      </c>
      <c r="D28" s="11">
        <f ca="1">$F$16*D27+$F$17*D26+$F$18*H27+$F$19*H26+$F$21+H28</f>
        <v>12.600938417535614</v>
      </c>
      <c r="E28" s="11">
        <f ca="1">$E$16*E27+$E$17*E26+$E$18*H27+$E$19*H26+$E$21+H28</f>
        <v>12.600938417535614</v>
      </c>
      <c r="F28" s="11">
        <f ca="1">$F$16*F27+$F$17*F26+$F$18*H27+$F$19*H26+$F$21+H28</f>
        <v>12.600938417535614</v>
      </c>
      <c r="G28" s="30"/>
      <c r="H28" s="12">
        <f t="shared" ca="1" si="0"/>
        <v>-2.2487811665919804</v>
      </c>
    </row>
    <row r="29" spans="1:9" ht="15.55" customHeight="1" x14ac:dyDescent="0.65">
      <c r="B29" s="10">
        <v>3</v>
      </c>
      <c r="C29" s="11">
        <f t="shared" ref="C29:C92" ca="1" si="1">$C$16*C28+$C$17*C27+$C$18*H28+$C$19*H27+$C$20*H26+$C$21+H29</f>
        <v>17.953210560379642</v>
      </c>
      <c r="D29" s="11">
        <f t="shared" ref="D29:D92" ca="1" si="2">$D$16*D28+$D$17*D27+$D$18*H28+$D$19*H27+$D$20*H26+$D$21+H29</f>
        <v>18.109088552966242</v>
      </c>
      <c r="E29" s="11">
        <f ca="1">$E$16*E28+$E$17*E27+$E$18*H28+$E$19*H27+$E$20*H26+$E$21+H29</f>
        <v>18.732600523312655</v>
      </c>
      <c r="F29" s="11">
        <f t="shared" ref="F29:F92" ca="1" si="3">$F$16*F28+$F$17*F27+$F$18*H28+$F$19*H27+$F$20*H26+$F$21+H29</f>
        <v>18.810539519605957</v>
      </c>
      <c r="G29" s="30"/>
      <c r="H29" s="12">
        <f t="shared" ca="1" si="0"/>
        <v>-0.39713943394935292</v>
      </c>
    </row>
    <row r="30" spans="1:9" ht="15.55" customHeight="1" x14ac:dyDescent="0.65">
      <c r="B30" s="10">
        <v>4</v>
      </c>
      <c r="C30" s="11">
        <f t="shared" ca="1" si="1"/>
        <v>21.769729202601205</v>
      </c>
      <c r="D30" s="11">
        <f t="shared" ca="1" si="2"/>
        <v>22.146450365021195</v>
      </c>
      <c r="E30" s="11">
        <f t="shared" ref="E30:E93" ca="1" si="4">$E$16*E29+$E$17*E28+$E$18*H29+$E$19*H28+$E$20*H27+$E$21+H30</f>
        <v>23.653335014701177</v>
      </c>
      <c r="F30" s="11">
        <f t="shared" ca="1" si="3"/>
        <v>23.841695595911176</v>
      </c>
      <c r="G30" s="30"/>
      <c r="H30" s="12">
        <f t="shared" ca="1" si="0"/>
        <v>-1.7092725358520724</v>
      </c>
    </row>
    <row r="31" spans="1:9" ht="15.55" customHeight="1" x14ac:dyDescent="0.65">
      <c r="B31" s="10">
        <v>5</v>
      </c>
      <c r="C31" s="11">
        <f t="shared" ca="1" si="1"/>
        <v>25.87023882204268</v>
      </c>
      <c r="D31" s="11">
        <f t="shared" ca="1" si="2"/>
        <v>26.549385322296658</v>
      </c>
      <c r="E31" s="11">
        <f t="shared" ca="1" si="4"/>
        <v>29.328322520347228</v>
      </c>
      <c r="F31" s="11">
        <f t="shared" ca="1" si="3"/>
        <v>29.682704179769946</v>
      </c>
      <c r="G31" s="30"/>
      <c r="H31" s="12">
        <f t="shared" ca="1" si="0"/>
        <v>-1.1632690278795437</v>
      </c>
    </row>
    <row r="32" spans="1:9" ht="15.55" customHeight="1" x14ac:dyDescent="0.65">
      <c r="B32" s="10">
        <v>6</v>
      </c>
      <c r="C32" s="11">
        <f t="shared" ca="1" si="1"/>
        <v>32.054239766433511</v>
      </c>
      <c r="D32" s="11">
        <f t="shared" ca="1" si="2"/>
        <v>33.078158090179116</v>
      </c>
      <c r="E32" s="11">
        <f t="shared" ca="1" si="4"/>
        <v>37.374400807757262</v>
      </c>
      <c r="F32" s="11">
        <f t="shared" ca="1" si="3"/>
        <v>37.933995207496544</v>
      </c>
      <c r="G32" s="30"/>
      <c r="H32" s="12">
        <f t="shared" ca="1" si="0"/>
        <v>0.81591628737973143</v>
      </c>
    </row>
    <row r="33" spans="2:8" ht="15.55" customHeight="1" x14ac:dyDescent="0.65">
      <c r="B33" s="10">
        <v>7</v>
      </c>
      <c r="C33" s="11">
        <f t="shared" ca="1" si="1"/>
        <v>37.474775968577617</v>
      </c>
      <c r="D33" s="11">
        <f t="shared" ca="1" si="2"/>
        <v>38.892812984045435</v>
      </c>
      <c r="E33" s="11">
        <f t="shared" ca="1" si="4"/>
        <v>45.009545423501791</v>
      </c>
      <c r="F33" s="11">
        <f t="shared" ca="1" si="3"/>
        <v>45.824924316975455</v>
      </c>
      <c r="G33" s="30"/>
      <c r="H33" s="12">
        <f t="shared" ca="1" si="0"/>
        <v>0.27267291140248023</v>
      </c>
    </row>
    <row r="34" spans="2:8" ht="15.55" customHeight="1" x14ac:dyDescent="0.65">
      <c r="B34" s="10">
        <v>8</v>
      </c>
      <c r="C34" s="11">
        <f t="shared" ca="1" si="1"/>
        <v>42.302841210331607</v>
      </c>
      <c r="D34" s="11">
        <f t="shared" ca="1" si="2"/>
        <v>44.201225816884005</v>
      </c>
      <c r="E34" s="11">
        <f t="shared" ca="1" si="4"/>
        <v>52.600112959179043</v>
      </c>
      <c r="F34" s="11">
        <f t="shared" ca="1" si="3"/>
        <v>53.743674905980797</v>
      </c>
      <c r="G34" s="30"/>
      <c r="H34" s="12">
        <f t="shared" ca="1" si="0"/>
        <v>-0.84506362662517664</v>
      </c>
    </row>
    <row r="35" spans="2:8" ht="15.55" customHeight="1" x14ac:dyDescent="0.65">
      <c r="B35" s="10">
        <v>9</v>
      </c>
      <c r="C35" s="11">
        <f t="shared" ca="1" si="1"/>
        <v>49.030977840522262</v>
      </c>
      <c r="D35" s="11">
        <f t="shared" ca="1" si="2"/>
        <v>51.46934548699187</v>
      </c>
      <c r="E35" s="11">
        <f t="shared" ca="1" si="4"/>
        <v>62.523226727442811</v>
      </c>
      <c r="F35" s="11">
        <f t="shared" ca="1" si="3"/>
        <v>64.059401306748697</v>
      </c>
      <c r="G35" s="30"/>
      <c r="H35" s="12">
        <f t="shared" ca="1" si="0"/>
        <v>1.3194644893206966</v>
      </c>
    </row>
    <row r="36" spans="2:8" ht="15.55" customHeight="1" x14ac:dyDescent="0.65">
      <c r="B36" s="10">
        <v>10</v>
      </c>
      <c r="C36" s="11">
        <f t="shared" ca="1" si="1"/>
        <v>55.449613989998248</v>
      </c>
      <c r="D36" s="11">
        <f t="shared" ca="1" si="2"/>
        <v>58.474171084166855</v>
      </c>
      <c r="E36" s="11">
        <f t="shared" ca="1" si="4"/>
        <v>72.533151570337338</v>
      </c>
      <c r="F36" s="11">
        <f t="shared" ca="1" si="3"/>
        <v>74.528240372202205</v>
      </c>
      <c r="G36" s="30"/>
      <c r="H36" s="12">
        <f t="shared" ca="1" si="0"/>
        <v>1.6210107094982791</v>
      </c>
    </row>
    <row r="37" spans="2:8" ht="15.55" customHeight="1" x14ac:dyDescent="0.65">
      <c r="B37" s="10">
        <v>11</v>
      </c>
      <c r="C37" s="11">
        <f t="shared" ca="1" si="1"/>
        <v>59.477853956974364</v>
      </c>
      <c r="D37" s="11">
        <f t="shared" ca="1" si="2"/>
        <v>63.170723306696054</v>
      </c>
      <c r="E37" s="11">
        <f t="shared" ca="1" si="4"/>
        <v>80.746231582681972</v>
      </c>
      <c r="F37" s="11">
        <f t="shared" ca="1" si="3"/>
        <v>83.29013155310254</v>
      </c>
      <c r="G37" s="30"/>
      <c r="H37" s="12">
        <f t="shared" ca="1" si="0"/>
        <v>-0.83264080517336092</v>
      </c>
    </row>
    <row r="38" spans="2:8" ht="15.55" customHeight="1" x14ac:dyDescent="0.65">
      <c r="B38" s="10">
        <v>12</v>
      </c>
      <c r="C38" s="11">
        <f t="shared" ca="1" si="1"/>
        <v>64.986337395534946</v>
      </c>
      <c r="D38" s="11">
        <f t="shared" ca="1" si="2"/>
        <v>69.412572006412489</v>
      </c>
      <c r="E38" s="11">
        <f t="shared" ca="1" si="4"/>
        <v>90.962708411168663</v>
      </c>
      <c r="F38" s="11">
        <f t="shared" ca="1" si="3"/>
        <v>94.142128551600123</v>
      </c>
      <c r="G38" s="30"/>
      <c r="H38" s="12">
        <f t="shared" ca="1" si="0"/>
        <v>0.80517563413280568</v>
      </c>
    </row>
    <row r="39" spans="2:8" ht="15.55" customHeight="1" x14ac:dyDescent="0.65">
      <c r="B39" s="10">
        <v>13</v>
      </c>
      <c r="C39" s="11">
        <f t="shared" ca="1" si="1"/>
        <v>70.693517914202786</v>
      </c>
      <c r="D39" s="11">
        <f t="shared" ca="1" si="2"/>
        <v>75.867207004010922</v>
      </c>
      <c r="E39" s="11">
        <f t="shared" ca="1" si="4"/>
        <v>101.67607564754873</v>
      </c>
      <c r="F39" s="11">
        <f t="shared" ca="1" si="3"/>
        <v>105.56129306950903</v>
      </c>
      <c r="G39" s="30"/>
      <c r="H39" s="12">
        <f t="shared" ca="1" si="0"/>
        <v>1.9598898328485364</v>
      </c>
    </row>
    <row r="40" spans="2:8" ht="15.55" customHeight="1" x14ac:dyDescent="0.65">
      <c r="B40" s="10">
        <v>14</v>
      </c>
      <c r="C40" s="11">
        <f t="shared" ca="1" si="1"/>
        <v>74.900634044334055</v>
      </c>
      <c r="D40" s="11">
        <f t="shared" ca="1" si="2"/>
        <v>80.87046021739657</v>
      </c>
      <c r="E40" s="11">
        <f t="shared" ca="1" si="4"/>
        <v>111.38058817369107</v>
      </c>
      <c r="F40" s="11">
        <f t="shared" ca="1" si="3"/>
        <v>116.06606742486159</v>
      </c>
      <c r="G40" s="30"/>
      <c r="H40" s="12">
        <f t="shared" ca="1" si="0"/>
        <v>0.88097364251434018</v>
      </c>
    </row>
    <row r="41" spans="2:8" ht="15.55" customHeight="1" x14ac:dyDescent="0.65">
      <c r="B41" s="10">
        <v>15</v>
      </c>
      <c r="C41" s="11">
        <f t="shared" ca="1" si="1"/>
        <v>79.230171445833378</v>
      </c>
      <c r="D41" s="11">
        <f t="shared" ca="1" si="2"/>
        <v>86.040745433344426</v>
      </c>
      <c r="E41" s="11">
        <f t="shared" ca="1" si="4"/>
        <v>121.67999808740845</v>
      </c>
      <c r="F41" s="11">
        <f t="shared" ca="1" si="3"/>
        <v>127.26103790343201</v>
      </c>
      <c r="G41" s="30"/>
      <c r="H41" s="12">
        <f t="shared" ca="1" si="0"/>
        <v>0.41729286419800388</v>
      </c>
    </row>
    <row r="42" spans="2:8" ht="15.55" customHeight="1" x14ac:dyDescent="0.65">
      <c r="B42" s="10">
        <v>16</v>
      </c>
      <c r="C42" s="11">
        <f t="shared" ca="1" si="1"/>
        <v>83.967631265353774</v>
      </c>
      <c r="D42" s="11">
        <f t="shared" ca="1" si="2"/>
        <v>91.630482277016796</v>
      </c>
      <c r="E42" s="11">
        <f t="shared" ca="1" si="4"/>
        <v>132.71354680891864</v>
      </c>
      <c r="F42" s="11">
        <f t="shared" ca="1" si="3"/>
        <v>139.27613518622022</v>
      </c>
      <c r="G42" s="30"/>
      <c r="H42" s="12">
        <f t="shared" ca="1" si="0"/>
        <v>1.4643525344732189</v>
      </c>
    </row>
    <row r="43" spans="2:8" ht="15.55" customHeight="1" x14ac:dyDescent="0.65">
      <c r="B43" s="10">
        <v>17</v>
      </c>
      <c r="C43" s="11">
        <f t="shared" ca="1" si="1"/>
        <v>86.769764739132768</v>
      </c>
      <c r="D43" s="11">
        <f t="shared" ca="1" si="2"/>
        <v>95.301917855881172</v>
      </c>
      <c r="E43" s="11">
        <f t="shared" ca="1" si="4"/>
        <v>142.17947964688301</v>
      </c>
      <c r="F43" s="11">
        <f t="shared" ca="1" si="3"/>
        <v>149.8183686909633</v>
      </c>
      <c r="G43" s="30"/>
      <c r="H43" s="12">
        <f t="shared" ca="1" si="0"/>
        <v>0.29133306167362416</v>
      </c>
    </row>
    <row r="44" spans="2:8" ht="15.55" customHeight="1" x14ac:dyDescent="0.65">
      <c r="B44" s="10">
        <v>18</v>
      </c>
      <c r="C44" s="11">
        <f t="shared" ca="1" si="1"/>
        <v>88.887824164239888</v>
      </c>
      <c r="D44" s="11">
        <f t="shared" ca="1" si="2"/>
        <v>98.31244140434525</v>
      </c>
      <c r="E44" s="11">
        <f t="shared" ca="1" si="4"/>
        <v>151.36154232568848</v>
      </c>
      <c r="F44" s="11">
        <f t="shared" ca="1" si="3"/>
        <v>160.17793258827521</v>
      </c>
      <c r="G44" s="30"/>
      <c r="H44" s="12">
        <f t="shared" ca="1" si="0"/>
        <v>-1.1239983774124072E-2</v>
      </c>
    </row>
    <row r="45" spans="2:8" ht="15.55" customHeight="1" x14ac:dyDescent="0.65">
      <c r="B45" s="10">
        <v>19</v>
      </c>
      <c r="C45" s="11">
        <f t="shared" ca="1" si="1"/>
        <v>91.459509930675381</v>
      </c>
      <c r="D45" s="11">
        <f t="shared" ca="1" si="2"/>
        <v>101.75845739155214</v>
      </c>
      <c r="E45" s="11">
        <f t="shared" ca="1" si="4"/>
        <v>161.1974039152976</v>
      </c>
      <c r="F45" s="11">
        <f t="shared" ca="1" si="3"/>
        <v>171.27647762109265</v>
      </c>
      <c r="G45" s="30"/>
      <c r="H45" s="12">
        <f t="shared" ca="1" si="0"/>
        <v>0.80005131918383776</v>
      </c>
    </row>
    <row r="46" spans="2:8" ht="15.55" customHeight="1" x14ac:dyDescent="0.65">
      <c r="B46" s="10">
        <v>20</v>
      </c>
      <c r="C46" s="11">
        <f t="shared" ca="1" si="1"/>
        <v>92.941530847282266</v>
      </c>
      <c r="D46" s="11">
        <f t="shared" ca="1" si="2"/>
        <v>104.0893993680811</v>
      </c>
      <c r="E46" s="11">
        <f t="shared" ca="1" si="4"/>
        <v>170.11537208369379</v>
      </c>
      <c r="F46" s="11">
        <f t="shared" ca="1" si="3"/>
        <v>181.54368842672991</v>
      </c>
      <c r="G46" s="30"/>
      <c r="H46" s="12">
        <f t="shared" ca="1" si="0"/>
        <v>0.34506828777630094</v>
      </c>
    </row>
    <row r="47" spans="2:8" ht="15.55" customHeight="1" x14ac:dyDescent="0.65">
      <c r="B47" s="10">
        <v>21</v>
      </c>
      <c r="C47" s="11">
        <f t="shared" ca="1" si="1"/>
        <v>94.544027067545841</v>
      </c>
      <c r="D47" s="11">
        <f t="shared" ca="1" si="2"/>
        <v>106.52738577810362</v>
      </c>
      <c r="E47" s="11">
        <f t="shared" ca="1" si="4"/>
        <v>179.37662984666704</v>
      </c>
      <c r="F47" s="11">
        <f t="shared" ca="1" si="3"/>
        <v>192.24786243846589</v>
      </c>
      <c r="G47" s="30"/>
      <c r="H47" s="12">
        <f t="shared" ca="1" si="0"/>
        <v>0.47791158505946096</v>
      </c>
    </row>
    <row r="48" spans="2:8" ht="15.55" customHeight="1" x14ac:dyDescent="0.65">
      <c r="B48" s="10">
        <v>22</v>
      </c>
      <c r="C48" s="11">
        <f t="shared" ca="1" si="1"/>
        <v>95.834511723626576</v>
      </c>
      <c r="D48" s="11">
        <f t="shared" ca="1" si="2"/>
        <v>108.61777353151432</v>
      </c>
      <c r="E48" s="11">
        <f t="shared" ca="1" si="4"/>
        <v>188.4295152789341</v>
      </c>
      <c r="F48" s="11">
        <f t="shared" ca="1" si="3"/>
        <v>202.82760150524771</v>
      </c>
      <c r="G48" s="30"/>
      <c r="H48" s="12">
        <f t="shared" ca="1" si="0"/>
        <v>9.3621388851872878E-2</v>
      </c>
    </row>
    <row r="49" spans="2:8" ht="15.55" customHeight="1" x14ac:dyDescent="0.65">
      <c r="B49" s="10">
        <v>23</v>
      </c>
      <c r="C49" s="11">
        <f t="shared" ca="1" si="1"/>
        <v>96.282206197517311</v>
      </c>
      <c r="D49" s="11">
        <f t="shared" ca="1" si="2"/>
        <v>109.83769923044537</v>
      </c>
      <c r="E49" s="11">
        <f t="shared" ca="1" si="4"/>
        <v>196.77913230434217</v>
      </c>
      <c r="F49" s="11">
        <f t="shared" ca="1" si="3"/>
        <v>212.79432642813748</v>
      </c>
      <c r="G49" s="30"/>
      <c r="H49" s="12">
        <f t="shared" ca="1" si="0"/>
        <v>-0.29810651898235907</v>
      </c>
    </row>
    <row r="50" spans="2:8" ht="15.55" customHeight="1" x14ac:dyDescent="0.65">
      <c r="B50" s="10">
        <v>24</v>
      </c>
      <c r="C50" s="11">
        <f t="shared" ca="1" si="1"/>
        <v>96.475386064005875</v>
      </c>
      <c r="D50" s="11">
        <f t="shared" ca="1" si="2"/>
        <v>110.77046214176738</v>
      </c>
      <c r="E50" s="11">
        <f t="shared" ca="1" si="4"/>
        <v>204.97537883288993</v>
      </c>
      <c r="F50" s="11">
        <f t="shared" ca="1" si="3"/>
        <v>222.69542739224136</v>
      </c>
      <c r="G50" s="30"/>
      <c r="H50" s="12">
        <f t="shared" ca="1" si="0"/>
        <v>-0.27054329383513565</v>
      </c>
    </row>
    <row r="51" spans="2:8" ht="15.55" customHeight="1" x14ac:dyDescent="0.65">
      <c r="B51" s="10">
        <v>25</v>
      </c>
      <c r="C51" s="11">
        <f t="shared" ca="1" si="1"/>
        <v>97.259221928334924</v>
      </c>
      <c r="D51" s="11">
        <f t="shared" ca="1" si="2"/>
        <v>112.24758607844585</v>
      </c>
      <c r="E51" s="11">
        <f t="shared" ca="1" si="4"/>
        <v>213.78682198455888</v>
      </c>
      <c r="F51" s="11">
        <f t="shared" ca="1" si="3"/>
        <v>233.29384292108045</v>
      </c>
      <c r="G51" s="30"/>
      <c r="H51" s="12">
        <f t="shared" ca="1" si="0"/>
        <v>0.68820666936130181</v>
      </c>
    </row>
    <row r="52" spans="2:8" ht="15.55" customHeight="1" x14ac:dyDescent="0.65">
      <c r="B52" s="10">
        <v>26</v>
      </c>
      <c r="C52" s="11">
        <f t="shared" ca="1" si="1"/>
        <v>97.452512591506235</v>
      </c>
      <c r="D52" s="11">
        <f t="shared" ca="1" si="2"/>
        <v>113.08812076220646</v>
      </c>
      <c r="E52" s="11">
        <f t="shared" ca="1" si="4"/>
        <v>222.02212979666282</v>
      </c>
      <c r="F52" s="11">
        <f t="shared" ca="1" si="3"/>
        <v>243.39871053167275</v>
      </c>
      <c r="G52" s="30"/>
      <c r="H52" s="12">
        <f t="shared" ca="1" si="0"/>
        <v>-6.2181985834201772E-2</v>
      </c>
    </row>
    <row r="53" spans="2:8" ht="15.55" customHeight="1" x14ac:dyDescent="0.65">
      <c r="B53" s="10">
        <v>27</v>
      </c>
      <c r="C53" s="11">
        <f t="shared" ca="1" si="1"/>
        <v>96.441253670175584</v>
      </c>
      <c r="D53" s="11">
        <f t="shared" ca="1" si="2"/>
        <v>112.69352834331578</v>
      </c>
      <c r="E53" s="11">
        <f t="shared" ca="1" si="4"/>
        <v>229.12838963837913</v>
      </c>
      <c r="F53" s="11">
        <f t="shared" ca="1" si="3"/>
        <v>252.46399684290216</v>
      </c>
      <c r="G53" s="30"/>
      <c r="H53" s="12">
        <f t="shared" ca="1" si="0"/>
        <v>-1.4244192907088893</v>
      </c>
    </row>
    <row r="54" spans="2:8" ht="15.55" customHeight="1" x14ac:dyDescent="0.65">
      <c r="B54" s="10">
        <v>28</v>
      </c>
      <c r="C54" s="11">
        <f t="shared" ca="1" si="1"/>
        <v>95.998436904705557</v>
      </c>
      <c r="D54" s="11">
        <f t="shared" ca="1" si="2"/>
        <v>112.82557987553187</v>
      </c>
      <c r="E54" s="11">
        <f t="shared" ca="1" si="4"/>
        <v>236.80732037945032</v>
      </c>
      <c r="F54" s="11">
        <f t="shared" ca="1" si="3"/>
        <v>262.18510939538743</v>
      </c>
      <c r="G54" s="30"/>
      <c r="H54" s="12">
        <f t="shared" ca="1" si="0"/>
        <v>-0.50061998699464061</v>
      </c>
    </row>
    <row r="55" spans="2:8" ht="15.55" customHeight="1" x14ac:dyDescent="0.65">
      <c r="B55" s="10">
        <v>29</v>
      </c>
      <c r="C55" s="11">
        <f t="shared" ca="1" si="1"/>
        <v>95.128586962131308</v>
      </c>
      <c r="D55" s="11">
        <f t="shared" ca="1" si="2"/>
        <v>112.4693993729727</v>
      </c>
      <c r="E55" s="11">
        <f t="shared" ca="1" si="4"/>
        <v>243.95724630258539</v>
      </c>
      <c r="F55" s="11">
        <f t="shared" ca="1" si="3"/>
        <v>271.45123892466876</v>
      </c>
      <c r="G55" s="30"/>
      <c r="H55" s="12">
        <f t="shared" ca="1" si="0"/>
        <v>-0.32067729688183216</v>
      </c>
    </row>
    <row r="56" spans="2:8" ht="15.55" customHeight="1" x14ac:dyDescent="0.65">
      <c r="B56" s="10">
        <v>30</v>
      </c>
      <c r="C56" s="11">
        <f t="shared" ca="1" si="1"/>
        <v>95.203092839655028</v>
      </c>
      <c r="D56" s="11">
        <f t="shared" ca="1" si="2"/>
        <v>113.0149686629214</v>
      </c>
      <c r="E56" s="11">
        <f t="shared" ca="1" si="4"/>
        <v>252.02764069743782</v>
      </c>
      <c r="F56" s="11">
        <f t="shared" ca="1" si="3"/>
        <v>281.72024369224579</v>
      </c>
      <c r="G56" s="30"/>
      <c r="H56" s="12">
        <f t="shared" ca="1" si="0"/>
        <v>0.62323786677210791</v>
      </c>
    </row>
    <row r="57" spans="2:8" ht="15.55" customHeight="1" x14ac:dyDescent="0.65">
      <c r="B57" s="10">
        <v>31</v>
      </c>
      <c r="C57" s="11">
        <f t="shared" ca="1" si="1"/>
        <v>95.311227463537719</v>
      </c>
      <c r="D57" s="11">
        <f t="shared" ca="1" si="2"/>
        <v>113.54419735069442</v>
      </c>
      <c r="E57" s="11">
        <f t="shared" ca="1" si="4"/>
        <v>260.04945631406787</v>
      </c>
      <c r="F57" s="11">
        <f t="shared" ca="1" si="3"/>
        <v>292.01684962357763</v>
      </c>
      <c r="G57" s="30"/>
      <c r="H57" s="12">
        <f t="shared" ca="1" si="0"/>
        <v>-0.2650757958472591</v>
      </c>
    </row>
    <row r="58" spans="2:8" ht="15.55" customHeight="1" x14ac:dyDescent="0.65">
      <c r="B58" s="10">
        <v>32</v>
      </c>
      <c r="C58" s="11">
        <f t="shared" ca="1" si="1"/>
        <v>93.866226674767361</v>
      </c>
      <c r="D58" s="11">
        <f t="shared" ca="1" si="2"/>
        <v>112.49408954007779</v>
      </c>
      <c r="E58" s="11">
        <f t="shared" ca="1" si="4"/>
        <v>266.5420286107136</v>
      </c>
      <c r="F58" s="11">
        <f t="shared" ca="1" si="3"/>
        <v>300.87166629420545</v>
      </c>
      <c r="G58" s="30"/>
      <c r="H58" s="12">
        <f t="shared" ca="1" si="0"/>
        <v>-1.9218069670498255</v>
      </c>
    </row>
    <row r="59" spans="2:8" ht="15.55" customHeight="1" x14ac:dyDescent="0.65">
      <c r="B59" s="10">
        <v>33</v>
      </c>
      <c r="C59" s="11">
        <f t="shared" ca="1" si="1"/>
        <v>91.934675896123935</v>
      </c>
      <c r="D59" s="11">
        <f t="shared" ca="1" si="2"/>
        <v>110.93114712410184</v>
      </c>
      <c r="E59" s="11">
        <f t="shared" ca="1" si="4"/>
        <v>272.55408596134077</v>
      </c>
      <c r="F59" s="11">
        <f t="shared" ca="1" si="3"/>
        <v>309.33144326627195</v>
      </c>
      <c r="G59" s="30"/>
      <c r="H59" s="12">
        <f t="shared" ca="1" si="0"/>
        <v>-1.9076057419812495</v>
      </c>
    </row>
    <row r="60" spans="2:8" ht="15.55" customHeight="1" x14ac:dyDescent="0.65">
      <c r="B60" s="10">
        <v>34</v>
      </c>
      <c r="C60" s="11">
        <f t="shared" ca="1" si="1"/>
        <v>91.520154866775684</v>
      </c>
      <c r="D60" s="11">
        <f t="shared" ca="1" si="2"/>
        <v>110.82999992649059</v>
      </c>
      <c r="E60" s="11">
        <f t="shared" ca="1" si="4"/>
        <v>279.93746597361513</v>
      </c>
      <c r="F60" s="11">
        <f t="shared" ca="1" si="3"/>
        <v>319.23399601720047</v>
      </c>
      <c r="G60" s="30"/>
      <c r="H60" s="12">
        <f t="shared" ca="1" si="0"/>
        <v>0.63303573483894882</v>
      </c>
    </row>
    <row r="61" spans="2:8" ht="15.55" customHeight="1" x14ac:dyDescent="0.65">
      <c r="B61" s="10">
        <v>35</v>
      </c>
      <c r="C61" s="11">
        <f t="shared" ca="1" si="1"/>
        <v>92.83422926215836</v>
      </c>
      <c r="D61" s="11">
        <f t="shared" ca="1" si="2"/>
        <v>112.40037537521012</v>
      </c>
      <c r="E61" s="11">
        <f t="shared" ca="1" si="4"/>
        <v>288.88542775028571</v>
      </c>
      <c r="F61" s="11">
        <f t="shared" ca="1" si="3"/>
        <v>330.77143767880295</v>
      </c>
      <c r="G61" s="30"/>
      <c r="H61" s="12">
        <f t="shared" ca="1" si="0"/>
        <v>2.0228262662214838</v>
      </c>
    </row>
    <row r="62" spans="2:8" ht="15.55" customHeight="1" x14ac:dyDescent="0.65">
      <c r="B62" s="10">
        <v>36</v>
      </c>
      <c r="C62" s="11">
        <f t="shared" ca="1" si="1"/>
        <v>94.592108718334117</v>
      </c>
      <c r="D62" s="11">
        <f t="shared" ca="1" si="2"/>
        <v>114.39261011327682</v>
      </c>
      <c r="E62" s="11">
        <f t="shared" ca="1" si="4"/>
        <v>298.26854521688148</v>
      </c>
      <c r="F62" s="11">
        <f t="shared" ca="1" si="3"/>
        <v>342.82899912858431</v>
      </c>
      <c r="G62" s="30"/>
      <c r="H62" s="12">
        <f t="shared" ca="1" si="0"/>
        <v>0.79858169239026544</v>
      </c>
    </row>
    <row r="63" spans="2:8" ht="15.55" customHeight="1" x14ac:dyDescent="0.65">
      <c r="B63" s="10">
        <v>37</v>
      </c>
      <c r="C63" s="11">
        <f t="shared" ca="1" si="1"/>
        <v>96.752455576609961</v>
      </c>
      <c r="D63" s="11">
        <f t="shared" ca="1" si="2"/>
        <v>116.79747881137351</v>
      </c>
      <c r="E63" s="11">
        <f t="shared" ca="1" si="4"/>
        <v>308.18726739928917</v>
      </c>
      <c r="F63" s="11">
        <f t="shared" ca="1" si="3"/>
        <v>355.52054689114289</v>
      </c>
      <c r="G63" s="30"/>
      <c r="H63" s="12">
        <f t="shared" ca="1" si="0"/>
        <v>6.8123829001486683E-2</v>
      </c>
    </row>
    <row r="64" spans="2:8" ht="15.55" customHeight="1" x14ac:dyDescent="0.65">
      <c r="B64" s="10">
        <v>38</v>
      </c>
      <c r="C64" s="11">
        <f t="shared" ca="1" si="1"/>
        <v>99.856536134956329</v>
      </c>
      <c r="D64" s="11">
        <f t="shared" ca="1" si="2"/>
        <v>120.16045706452698</v>
      </c>
      <c r="E64" s="11">
        <f t="shared" ca="1" si="4"/>
        <v>319.19888376464263</v>
      </c>
      <c r="F64" s="11">
        <f t="shared" ca="1" si="3"/>
        <v>369.40588813175202</v>
      </c>
      <c r="G64" s="30"/>
      <c r="H64" s="12">
        <f t="shared" ca="1" si="0"/>
        <v>1.5505949080283374</v>
      </c>
    </row>
    <row r="65" spans="2:8" ht="15.55" customHeight="1" x14ac:dyDescent="0.65">
      <c r="B65" s="10">
        <v>39</v>
      </c>
      <c r="C65" s="11">
        <f t="shared" ca="1" si="1"/>
        <v>101.39075782981659</v>
      </c>
      <c r="D65" s="11">
        <f t="shared" ca="1" si="2"/>
        <v>121.97434647317694</v>
      </c>
      <c r="E65" s="11">
        <f t="shared" ca="1" si="4"/>
        <v>328.82684385576243</v>
      </c>
      <c r="F65" s="11">
        <f t="shared" ca="1" si="3"/>
        <v>382.01430871673216</v>
      </c>
      <c r="G65" s="30"/>
      <c r="H65" s="12">
        <f t="shared" ca="1" si="0"/>
        <v>0.6216331494804902</v>
      </c>
    </row>
    <row r="66" spans="2:8" ht="15.55" customHeight="1" x14ac:dyDescent="0.65">
      <c r="B66" s="10">
        <v>40</v>
      </c>
      <c r="C66" s="11">
        <f t="shared" ca="1" si="1"/>
        <v>100.67397367884888</v>
      </c>
      <c r="D66" s="11">
        <f t="shared" ca="1" si="2"/>
        <v>121.57444582778476</v>
      </c>
      <c r="E66" s="11">
        <f t="shared" ca="1" si="4"/>
        <v>336.4769656390385</v>
      </c>
      <c r="F66" s="11">
        <f t="shared" ca="1" si="3"/>
        <v>392.76239728255365</v>
      </c>
      <c r="G66" s="30"/>
      <c r="H66" s="12">
        <f t="shared" ca="1" si="0"/>
        <v>-1.5444621417551796</v>
      </c>
    </row>
    <row r="67" spans="2:8" ht="15.55" customHeight="1" x14ac:dyDescent="0.65">
      <c r="B67" s="10">
        <v>41</v>
      </c>
      <c r="C67" s="11">
        <f t="shared" ca="1" si="1"/>
        <v>100.13782736172703</v>
      </c>
      <c r="D67" s="11">
        <f t="shared" ca="1" si="2"/>
        <v>121.3560508746753</v>
      </c>
      <c r="E67" s="11">
        <f t="shared" ca="1" si="4"/>
        <v>344.4065139180496</v>
      </c>
      <c r="F67" s="11">
        <f t="shared" ca="1" si="3"/>
        <v>403.89249529222297</v>
      </c>
      <c r="G67" s="30"/>
      <c r="H67" s="12">
        <f t="shared" ca="1" si="0"/>
        <v>-0.85431032221055714</v>
      </c>
    </row>
    <row r="68" spans="2:8" ht="15.55" customHeight="1" x14ac:dyDescent="0.65">
      <c r="B68" s="10">
        <v>42</v>
      </c>
      <c r="C68" s="11">
        <f t="shared" ca="1" si="1"/>
        <v>100.26614921318411</v>
      </c>
      <c r="D68" s="11">
        <f t="shared" ca="1" si="2"/>
        <v>121.76226415499201</v>
      </c>
      <c r="E68" s="11">
        <f t="shared" ca="1" si="4"/>
        <v>352.90909421816497</v>
      </c>
      <c r="F68" s="11">
        <f t="shared" ca="1" si="3"/>
        <v>415.68258961903223</v>
      </c>
      <c r="G68" s="30"/>
      <c r="H68" s="12">
        <f t="shared" ca="1" si="0"/>
        <v>0.97705961316020351</v>
      </c>
    </row>
    <row r="69" spans="2:8" ht="15.55" customHeight="1" x14ac:dyDescent="0.65">
      <c r="B69" s="10">
        <v>43</v>
      </c>
      <c r="C69" s="11">
        <f t="shared" ca="1" si="1"/>
        <v>98.244928516658717</v>
      </c>
      <c r="D69" s="11">
        <f t="shared" ca="1" si="2"/>
        <v>119.99076383889336</v>
      </c>
      <c r="E69" s="11">
        <f t="shared" ca="1" si="4"/>
        <v>359.22680456808064</v>
      </c>
      <c r="F69" s="11">
        <f t="shared" ca="1" si="3"/>
        <v>425.38172211653136</v>
      </c>
      <c r="G69" s="30"/>
      <c r="H69" s="12">
        <f t="shared" ca="1" si="0"/>
        <v>-1.27091716465852</v>
      </c>
    </row>
    <row r="70" spans="2:8" ht="15.55" customHeight="1" x14ac:dyDescent="0.65">
      <c r="B70" s="10">
        <v>44</v>
      </c>
      <c r="C70" s="11">
        <f t="shared" ca="1" si="1"/>
        <v>98.259108472544526</v>
      </c>
      <c r="D70" s="11">
        <f t="shared" ca="1" si="2"/>
        <v>120.24063350761286</v>
      </c>
      <c r="E70" s="11">
        <f t="shared" ca="1" si="4"/>
        <v>367.59981323599669</v>
      </c>
      <c r="F70" s="11">
        <f t="shared" ca="1" si="3"/>
        <v>437.23527225112105</v>
      </c>
      <c r="G70" s="30"/>
      <c r="H70" s="12">
        <f t="shared" ca="1" si="0"/>
        <v>0.2106346747535596</v>
      </c>
    </row>
    <row r="71" spans="2:8" ht="15.55" customHeight="1" x14ac:dyDescent="0.65">
      <c r="B71" s="10">
        <v>45</v>
      </c>
      <c r="C71" s="11">
        <f t="shared" ca="1" si="1"/>
        <v>98.515819883614469</v>
      </c>
      <c r="D71" s="11">
        <f t="shared" ca="1" si="2"/>
        <v>120.67543872067046</v>
      </c>
      <c r="E71" s="11">
        <f t="shared" ca="1" si="4"/>
        <v>376.00925175632648</v>
      </c>
      <c r="F71" s="11">
        <f t="shared" ca="1" si="3"/>
        <v>449.20241969928139</v>
      </c>
      <c r="G71" s="30"/>
      <c r="H71" s="12">
        <f t="shared" ca="1" si="0"/>
        <v>0.12565169228534465</v>
      </c>
    </row>
    <row r="72" spans="2:8" ht="15.55" customHeight="1" x14ac:dyDescent="0.65">
      <c r="B72" s="10">
        <v>46</v>
      </c>
      <c r="C72" s="11">
        <f t="shared" ca="1" si="1"/>
        <v>98.723174382509825</v>
      </c>
      <c r="D72" s="11">
        <f t="shared" ca="1" si="2"/>
        <v>121.05383462581371</v>
      </c>
      <c r="E72" s="11">
        <f t="shared" ca="1" si="4"/>
        <v>384.41197168062433</v>
      </c>
      <c r="F72" s="11">
        <f t="shared" ca="1" si="3"/>
        <v>461.26595056052435</v>
      </c>
      <c r="G72" s="30"/>
      <c r="H72" s="12">
        <f t="shared" ca="1" si="0"/>
        <v>0.55192302717361019</v>
      </c>
    </row>
    <row r="73" spans="2:8" ht="15.55" customHeight="1" x14ac:dyDescent="0.65">
      <c r="B73" s="10">
        <v>47</v>
      </c>
      <c r="C73" s="11">
        <f t="shared" ca="1" si="1"/>
        <v>98.543015680512227</v>
      </c>
      <c r="D73" s="11">
        <f t="shared" ca="1" si="2"/>
        <v>121.03701453327434</v>
      </c>
      <c r="E73" s="11">
        <f t="shared" ca="1" si="4"/>
        <v>392.44432188190774</v>
      </c>
      <c r="F73" s="11">
        <f t="shared" ca="1" si="3"/>
        <v>473.0581627714115</v>
      </c>
      <c r="G73" s="30"/>
      <c r="H73" s="12">
        <f t="shared" ca="1" si="0"/>
        <v>-0.73121051096334166</v>
      </c>
    </row>
    <row r="74" spans="2:8" ht="15.55" customHeight="1" x14ac:dyDescent="0.65">
      <c r="B74" s="10">
        <v>48</v>
      </c>
      <c r="C74" s="11">
        <f t="shared" ca="1" si="1"/>
        <v>100.38388069964977</v>
      </c>
      <c r="D74" s="11">
        <f t="shared" ca="1" si="2"/>
        <v>123.03322249870612</v>
      </c>
      <c r="E74" s="11">
        <f t="shared" ca="1" si="4"/>
        <v>402.51500255864011</v>
      </c>
      <c r="F74" s="11">
        <f t="shared" ca="1" si="3"/>
        <v>486.98953055182835</v>
      </c>
      <c r="G74" s="30"/>
      <c r="H74" s="12">
        <f t="shared" ca="1" si="0"/>
        <v>1.7039686127411837</v>
      </c>
    </row>
    <row r="75" spans="2:8" ht="15.55" customHeight="1" x14ac:dyDescent="0.65">
      <c r="B75" s="10">
        <v>49</v>
      </c>
      <c r="C75" s="11">
        <f t="shared" ca="1" si="1"/>
        <v>100.88922888414635</v>
      </c>
      <c r="D75" s="11">
        <f t="shared" ca="1" si="2"/>
        <v>123.67884249933313</v>
      </c>
      <c r="E75" s="11">
        <f t="shared" ca="1" si="4"/>
        <v>411.228689179669</v>
      </c>
      <c r="F75" s="11">
        <f t="shared" ca="1" si="3"/>
        <v>499.66166137983441</v>
      </c>
      <c r="G75" s="30"/>
      <c r="H75" s="12">
        <f t="shared" ca="1" si="0"/>
        <v>-3.4517808100427358E-2</v>
      </c>
    </row>
    <row r="76" spans="2:8" ht="15.55" customHeight="1" x14ac:dyDescent="0.65">
      <c r="B76" s="10">
        <v>50</v>
      </c>
      <c r="C76" s="11">
        <f t="shared" ca="1" si="1"/>
        <v>102.03724617014221</v>
      </c>
      <c r="D76" s="11">
        <f t="shared" ca="1" si="2"/>
        <v>124.99453569217138</v>
      </c>
      <c r="E76" s="11">
        <f t="shared" ca="1" si="4"/>
        <v>420.77342684832337</v>
      </c>
      <c r="F76" s="11">
        <f t="shared" ca="1" si="3"/>
        <v>513.28460551261162</v>
      </c>
      <c r="G76" s="30"/>
      <c r="H76" s="12">
        <f t="shared" ca="1" si="0"/>
        <v>0.81835484602142694</v>
      </c>
    </row>
    <row r="77" spans="2:8" ht="15.55" customHeight="1" x14ac:dyDescent="0.65">
      <c r="B77" s="10">
        <v>51</v>
      </c>
      <c r="C77" s="11">
        <f t="shared" ca="1" si="1"/>
        <v>103.24243838338894</v>
      </c>
      <c r="D77" s="11">
        <f t="shared" ca="1" si="2"/>
        <v>126.3608082125176</v>
      </c>
      <c r="E77" s="11">
        <f t="shared" ca="1" si="4"/>
        <v>430.38819787345301</v>
      </c>
      <c r="F77" s="11">
        <f t="shared" ca="1" si="3"/>
        <v>527.08035185871506</v>
      </c>
      <c r="G77" s="30"/>
      <c r="H77" s="12">
        <f t="shared" ca="1" si="0"/>
        <v>0.27981573352941763</v>
      </c>
    </row>
    <row r="78" spans="2:8" ht="15.55" customHeight="1" x14ac:dyDescent="0.65">
      <c r="B78" s="10">
        <v>52</v>
      </c>
      <c r="C78" s="11">
        <f t="shared" ca="1" si="1"/>
        <v>103.19439639024388</v>
      </c>
      <c r="D78" s="11">
        <f t="shared" ca="1" si="2"/>
        <v>126.48471191959315</v>
      </c>
      <c r="E78" s="11">
        <f t="shared" ca="1" si="4"/>
        <v>438.86196473494556</v>
      </c>
      <c r="F78" s="11">
        <f t="shared" ca="1" si="3"/>
        <v>539.85076971113915</v>
      </c>
      <c r="G78" s="30"/>
      <c r="H78" s="12">
        <f t="shared" ca="1" si="0"/>
        <v>-0.13510531920670132</v>
      </c>
    </row>
    <row r="79" spans="2:8" ht="15.55" customHeight="1" x14ac:dyDescent="0.65">
      <c r="B79" s="10">
        <v>53</v>
      </c>
      <c r="C79" s="11">
        <f t="shared" ca="1" si="1"/>
        <v>101.31934583006719</v>
      </c>
      <c r="D79" s="11">
        <f t="shared" ca="1" si="2"/>
        <v>124.79065140070983</v>
      </c>
      <c r="E79" s="11">
        <f t="shared" ca="1" si="4"/>
        <v>445.60679624218028</v>
      </c>
      <c r="F79" s="11">
        <f t="shared" ca="1" si="3"/>
        <v>551.00707453877476</v>
      </c>
      <c r="G79" s="30"/>
      <c r="H79" s="12">
        <f t="shared" ca="1" si="0"/>
        <v>-2.0419477506388843</v>
      </c>
    </row>
    <row r="80" spans="2:8" ht="15.55" customHeight="1" x14ac:dyDescent="0.65">
      <c r="B80" s="10">
        <v>54</v>
      </c>
      <c r="C80" s="11">
        <f t="shared" ca="1" si="1"/>
        <v>100.91239578132924</v>
      </c>
      <c r="D80" s="11">
        <f t="shared" ca="1" si="2"/>
        <v>124.54816602917013</v>
      </c>
      <c r="E80" s="11">
        <f t="shared" ca="1" si="4"/>
        <v>453.79530941898446</v>
      </c>
      <c r="F80" s="11">
        <f t="shared" ca="1" si="3"/>
        <v>563.71180074861013</v>
      </c>
      <c r="G80" s="30"/>
      <c r="H80" s="12">
        <f t="shared" ca="1" si="0"/>
        <v>0.48609814640917293</v>
      </c>
    </row>
    <row r="81" spans="2:8" ht="15.55" customHeight="1" x14ac:dyDescent="0.65">
      <c r="B81" s="10">
        <v>55</v>
      </c>
      <c r="C81" s="11">
        <f t="shared" ca="1" si="1"/>
        <v>100.32258714458007</v>
      </c>
      <c r="D81" s="11">
        <f t="shared" ca="1" si="2"/>
        <v>124.07414692793124</v>
      </c>
      <c r="E81" s="11">
        <f t="shared" ca="1" si="4"/>
        <v>461.61834272013363</v>
      </c>
      <c r="F81" s="11">
        <f t="shared" ca="1" si="3"/>
        <v>576.14166218854064</v>
      </c>
      <c r="G81" s="30"/>
      <c r="H81" s="12">
        <f t="shared" ca="1" si="0"/>
        <v>0.30621339822814636</v>
      </c>
    </row>
    <row r="82" spans="2:8" ht="15.55" customHeight="1" x14ac:dyDescent="0.65">
      <c r="B82" s="10">
        <v>56</v>
      </c>
      <c r="C82" s="11">
        <f t="shared" ca="1" si="1"/>
        <v>99.451079756351049</v>
      </c>
      <c r="D82" s="11">
        <f t="shared" ca="1" si="2"/>
        <v>123.30686792839947</v>
      </c>
      <c r="E82" s="11">
        <f t="shared" ca="1" si="4"/>
        <v>469.15550652245787</v>
      </c>
      <c r="F82" s="11">
        <f t="shared" ca="1" si="3"/>
        <v>588.39457837059479</v>
      </c>
      <c r="G82" s="30"/>
      <c r="H82" s="12">
        <f t="shared" ca="1" si="0"/>
        <v>-0.27341143444516131</v>
      </c>
    </row>
    <row r="83" spans="2:8" ht="15.55" customHeight="1" x14ac:dyDescent="0.65">
      <c r="B83" s="10">
        <v>57</v>
      </c>
      <c r="C83" s="11">
        <f t="shared" ca="1" si="1"/>
        <v>99.741109274714631</v>
      </c>
      <c r="D83" s="11">
        <f t="shared" ca="1" si="2"/>
        <v>123.68237872924712</v>
      </c>
      <c r="E83" s="11">
        <f t="shared" ca="1" si="4"/>
        <v>477.79606051716883</v>
      </c>
      <c r="F83" s="11">
        <f t="shared" ca="1" si="3"/>
        <v>601.85339851124536</v>
      </c>
      <c r="G83" s="30"/>
      <c r="H83" s="12">
        <f t="shared" ca="1" si="0"/>
        <v>-0.11146329992029802</v>
      </c>
    </row>
    <row r="84" spans="2:8" ht="15.55" customHeight="1" x14ac:dyDescent="0.65">
      <c r="B84" s="10">
        <v>58</v>
      </c>
      <c r="C84" s="11">
        <f t="shared" ca="1" si="1"/>
        <v>99.537413426968797</v>
      </c>
      <c r="D84" s="11">
        <f t="shared" ca="1" si="2"/>
        <v>123.5421451663676</v>
      </c>
      <c r="E84" s="11">
        <f t="shared" ca="1" si="4"/>
        <v>485.86736774978863</v>
      </c>
      <c r="F84" s="11">
        <f t="shared" ca="1" si="3"/>
        <v>614.84499829838319</v>
      </c>
      <c r="G84" s="30"/>
      <c r="H84" s="12">
        <f t="shared" ca="1" si="0"/>
        <v>-0.16125130036936589</v>
      </c>
    </row>
    <row r="85" spans="2:8" ht="15.55" customHeight="1" x14ac:dyDescent="0.65">
      <c r="B85" s="10">
        <v>59</v>
      </c>
      <c r="C85" s="11">
        <f t="shared" ca="1" si="1"/>
        <v>99.757934151306756</v>
      </c>
      <c r="D85" s="11">
        <f t="shared" ca="1" si="2"/>
        <v>123.829494062864</v>
      </c>
      <c r="E85" s="11">
        <f t="shared" ca="1" si="4"/>
        <v>494.40699878552499</v>
      </c>
      <c r="F85" s="11">
        <f t="shared" ca="1" si="3"/>
        <v>628.41910480832837</v>
      </c>
      <c r="G85" s="30"/>
      <c r="H85" s="12">
        <f t="shared" ca="1" si="0"/>
        <v>0.42695549962768486</v>
      </c>
    </row>
    <row r="86" spans="2:8" ht="15.55" customHeight="1" x14ac:dyDescent="0.65">
      <c r="B86" s="10">
        <v>60</v>
      </c>
      <c r="C86" s="11">
        <f t="shared" ca="1" si="1"/>
        <v>98.079345598227064</v>
      </c>
      <c r="D86" s="11">
        <f t="shared" ca="1" si="2"/>
        <v>122.20790960474008</v>
      </c>
      <c r="E86" s="11">
        <f t="shared" ca="1" si="4"/>
        <v>501.01832951286252</v>
      </c>
      <c r="F86" s="11">
        <f t="shared" ca="1" si="3"/>
        <v>640.17199042380787</v>
      </c>
      <c r="G86" s="30"/>
      <c r="H86" s="12">
        <f t="shared" ca="1" si="0"/>
        <v>-1.7578635151842334</v>
      </c>
    </row>
    <row r="87" spans="2:8" ht="15.55" customHeight="1" x14ac:dyDescent="0.65">
      <c r="B87" s="10">
        <v>61</v>
      </c>
      <c r="C87" s="11">
        <f t="shared" ca="1" si="1"/>
        <v>97.337988527243908</v>
      </c>
      <c r="D87" s="11">
        <f t="shared" ca="1" si="2"/>
        <v>121.52458560486733</v>
      </c>
      <c r="E87" s="11">
        <f t="shared" ca="1" si="4"/>
        <v>508.59478200092656</v>
      </c>
      <c r="F87" s="11">
        <f t="shared" ca="1" si="3"/>
        <v>653.00432298232693</v>
      </c>
      <c r="G87" s="30"/>
      <c r="H87" s="12">
        <f t="shared" ca="1" si="0"/>
        <v>-0.3552017085054795</v>
      </c>
    </row>
    <row r="88" spans="2:8" ht="15.55" customHeight="1" x14ac:dyDescent="0.65">
      <c r="B88" s="10">
        <v>62</v>
      </c>
      <c r="C88" s="11">
        <f t="shared" ca="1" si="1"/>
        <v>95.978199138493693</v>
      </c>
      <c r="D88" s="11">
        <f t="shared" ca="1" si="2"/>
        <v>120.18449139333853</v>
      </c>
      <c r="E88" s="11">
        <f t="shared" ca="1" si="4"/>
        <v>515.37936526018962</v>
      </c>
      <c r="F88" s="11">
        <f t="shared" ca="1" si="3"/>
        <v>665.13945013173691</v>
      </c>
      <c r="G88" s="30"/>
      <c r="H88" s="12">
        <f t="shared" ca="1" si="0"/>
        <v>-0.85707138109314063</v>
      </c>
    </row>
    <row r="89" spans="2:8" ht="15.55" customHeight="1" x14ac:dyDescent="0.65">
      <c r="B89" s="10">
        <v>63</v>
      </c>
      <c r="C89" s="11">
        <f t="shared" ca="1" si="1"/>
        <v>93.319176645394748</v>
      </c>
      <c r="D89" s="11">
        <f t="shared" ca="1" si="2"/>
        <v>117.53336186913029</v>
      </c>
      <c r="E89" s="11">
        <f t="shared" ca="1" si="4"/>
        <v>520.82526709021238</v>
      </c>
      <c r="F89" s="11">
        <f t="shared" ca="1" si="3"/>
        <v>676.04528641355353</v>
      </c>
      <c r="G89" s="30"/>
      <c r="H89" s="12">
        <f t="shared" ca="1" si="0"/>
        <v>-1.7121132157331775</v>
      </c>
    </row>
    <row r="90" spans="2:8" ht="15.55" customHeight="1" x14ac:dyDescent="0.65">
      <c r="B90" s="10">
        <v>64</v>
      </c>
      <c r="C90" s="11">
        <f t="shared" ca="1" si="1"/>
        <v>93.237511316482184</v>
      </c>
      <c r="D90" s="11">
        <f t="shared" ca="1" si="2"/>
        <v>117.43317854882187</v>
      </c>
      <c r="E90" s="11">
        <f t="shared" ca="1" si="4"/>
        <v>528.7204368105248</v>
      </c>
      <c r="F90" s="11">
        <f t="shared" ca="1" si="3"/>
        <v>689.49986374482467</v>
      </c>
      <c r="G90" s="30"/>
      <c r="H90" s="12">
        <f t="shared" ref="H90:H153" ca="1" si="5">NORMINV(RAND(),$I$20,$I$21)</f>
        <v>0.44654323898291398</v>
      </c>
    </row>
    <row r="91" spans="2:8" ht="15.55" customHeight="1" x14ac:dyDescent="0.65">
      <c r="B91" s="10">
        <v>65</v>
      </c>
      <c r="C91" s="11">
        <f t="shared" ca="1" si="1"/>
        <v>91.168498313221733</v>
      </c>
      <c r="D91" s="11">
        <f t="shared" ca="1" si="2"/>
        <v>115.29711785884965</v>
      </c>
      <c r="E91" s="11">
        <f t="shared" ca="1" si="4"/>
        <v>534.38797446195895</v>
      </c>
      <c r="F91" s="11">
        <f t="shared" ca="1" si="3"/>
        <v>700.8159727382025</v>
      </c>
      <c r="G91" s="30"/>
      <c r="H91" s="12">
        <f t="shared" ca="1" si="5"/>
        <v>-1.6921077255817862</v>
      </c>
    </row>
    <row r="92" spans="2:8" ht="15.55" customHeight="1" x14ac:dyDescent="0.65">
      <c r="B92" s="10">
        <v>66</v>
      </c>
      <c r="C92" s="11">
        <f t="shared" ca="1" si="1"/>
        <v>92.265324407749247</v>
      </c>
      <c r="D92" s="11">
        <f t="shared" ca="1" si="2"/>
        <v>116.33645033846197</v>
      </c>
      <c r="E92" s="11">
        <f t="shared" ca="1" si="4"/>
        <v>543.26124155719583</v>
      </c>
      <c r="F92" s="11">
        <f t="shared" ca="1" si="3"/>
        <v>715.45452420249887</v>
      </c>
      <c r="G92" s="30"/>
      <c r="H92" s="12">
        <f t="shared" ca="1" si="5"/>
        <v>1.4856134766896631</v>
      </c>
    </row>
    <row r="93" spans="2:8" ht="15.55" customHeight="1" x14ac:dyDescent="0.65">
      <c r="B93" s="10">
        <v>67</v>
      </c>
      <c r="C93" s="11">
        <f t="shared" ref="C93:C156" ca="1" si="6">$C$16*C92+$C$17*C91+$C$18*H92+$C$19*H91+$C$20*H90+$C$21+H93</f>
        <v>91.51601607031219</v>
      </c>
      <c r="D93" s="11">
        <f t="shared" ref="D93:D156" ca="1" si="7">$D$16*D92+$D$17*D91+$D$18*H92+$D$19*H91+$D$20*H90+$D$21+H93</f>
        <v>115.49172112662217</v>
      </c>
      <c r="E93" s="11">
        <f t="shared" ca="1" si="4"/>
        <v>550.07349485093914</v>
      </c>
      <c r="F93" s="11">
        <f t="shared" ref="F93:F156" ca="1" si="8">$F$16*F92+$F$17*F91+$F$18*H92+$F$19*H91+$F$20*H90+$F$21+H93</f>
        <v>728.12188034981227</v>
      </c>
      <c r="G93" s="30"/>
      <c r="H93" s="12">
        <f t="shared" ca="1" si="5"/>
        <v>-1.5331177822547619</v>
      </c>
    </row>
    <row r="94" spans="2:8" ht="15.55" customHeight="1" x14ac:dyDescent="0.65">
      <c r="B94" s="10">
        <v>68</v>
      </c>
      <c r="C94" s="11">
        <f t="shared" ca="1" si="6"/>
        <v>90.676846059745642</v>
      </c>
      <c r="D94" s="11">
        <f t="shared" ca="1" si="7"/>
        <v>114.59125170463413</v>
      </c>
      <c r="E94" s="11">
        <f t="shared" ref="E94:E157" ca="1" si="9">$E$16*E93+$E$17*E92+$E$18*H93+$E$19*H92+$E$20*H91+$E$21+H94</f>
        <v>556.94854495491143</v>
      </c>
      <c r="F94" s="11">
        <f t="shared" ca="1" si="8"/>
        <v>740.98045512509555</v>
      </c>
      <c r="G94" s="30"/>
      <c r="H94" s="12">
        <f t="shared" ca="1" si="5"/>
        <v>-0.89269322170559651</v>
      </c>
    </row>
    <row r="95" spans="2:8" ht="15.55" customHeight="1" x14ac:dyDescent="0.65">
      <c r="B95" s="10">
        <v>69</v>
      </c>
      <c r="C95" s="11">
        <f t="shared" ca="1" si="6"/>
        <v>91.972692164340899</v>
      </c>
      <c r="D95" s="11">
        <f t="shared" ca="1" si="7"/>
        <v>115.81162160841514</v>
      </c>
      <c r="E95" s="11">
        <f t="shared" ca="1" si="9"/>
        <v>565.85314864363022</v>
      </c>
      <c r="F95" s="11">
        <f t="shared" ca="1" si="8"/>
        <v>755.96957268305027</v>
      </c>
      <c r="G95" s="30"/>
      <c r="H95" s="12">
        <f t="shared" ca="1" si="5"/>
        <v>0.74971247314850065</v>
      </c>
    </row>
    <row r="96" spans="2:8" ht="15.55" customHeight="1" x14ac:dyDescent="0.65">
      <c r="B96" s="10">
        <v>70</v>
      </c>
      <c r="C96" s="11">
        <f t="shared" ca="1" si="6"/>
        <v>91.537405626103592</v>
      </c>
      <c r="D96" s="11">
        <f t="shared" ca="1" si="7"/>
        <v>115.29181477994452</v>
      </c>
      <c r="E96" s="11">
        <f t="shared" ca="1" si="9"/>
        <v>572.96379519454285</v>
      </c>
      <c r="F96" s="11">
        <f t="shared" ca="1" si="8"/>
        <v>769.2731210113667</v>
      </c>
      <c r="G96" s="30"/>
      <c r="H96" s="12">
        <f t="shared" ca="1" si="5"/>
        <v>-0.27038344593777164</v>
      </c>
    </row>
    <row r="97" spans="2:8" ht="15.55" customHeight="1" x14ac:dyDescent="0.65">
      <c r="B97" s="10">
        <v>71</v>
      </c>
      <c r="C97" s="11">
        <f t="shared" ca="1" si="6"/>
        <v>92.245256256971899</v>
      </c>
      <c r="D97" s="11">
        <f t="shared" ca="1" si="7"/>
        <v>115.94890895662037</v>
      </c>
      <c r="E97" s="11">
        <f t="shared" ca="1" si="9"/>
        <v>581.35972842401532</v>
      </c>
      <c r="F97" s="11">
        <f t="shared" ca="1" si="8"/>
        <v>783.99016961218899</v>
      </c>
      <c r="G97" s="30"/>
      <c r="H97" s="12">
        <f t="shared" ca="1" si="5"/>
        <v>2.4744636902369666E-2</v>
      </c>
    </row>
    <row r="98" spans="2:8" ht="15.55" customHeight="1" x14ac:dyDescent="0.65">
      <c r="B98" s="10">
        <v>72</v>
      </c>
      <c r="C98" s="11">
        <f t="shared" ca="1" si="6"/>
        <v>92.043474941254459</v>
      </c>
      <c r="D98" s="11">
        <f t="shared" ca="1" si="7"/>
        <v>115.68767431195623</v>
      </c>
      <c r="E98" s="11">
        <f t="shared" ca="1" si="9"/>
        <v>588.7740711511874</v>
      </c>
      <c r="F98" s="11">
        <f t="shared" ca="1" si="8"/>
        <v>797.83302047520476</v>
      </c>
      <c r="G98" s="30"/>
      <c r="H98" s="12">
        <f t="shared" ca="1" si="5"/>
        <v>-1.1585074589899649</v>
      </c>
    </row>
    <row r="99" spans="2:8" ht="15.55" customHeight="1" x14ac:dyDescent="0.65">
      <c r="B99" s="10">
        <v>73</v>
      </c>
      <c r="C99" s="11">
        <f t="shared" ca="1" si="6"/>
        <v>92.25402068162154</v>
      </c>
      <c r="D99" s="11">
        <f t="shared" ca="1" si="7"/>
        <v>115.85872362728021</v>
      </c>
      <c r="E99" s="11">
        <f t="shared" ca="1" si="9"/>
        <v>596.68591770867374</v>
      </c>
      <c r="F99" s="11">
        <f t="shared" ca="1" si="8"/>
        <v>812.29906710164425</v>
      </c>
      <c r="G99" s="30"/>
      <c r="H99" s="12">
        <f t="shared" ca="1" si="5"/>
        <v>9.6788236933447847E-2</v>
      </c>
    </row>
    <row r="100" spans="2:8" ht="15.55" customHeight="1" x14ac:dyDescent="0.65">
      <c r="B100" s="10">
        <v>74</v>
      </c>
      <c r="C100" s="11">
        <f t="shared" ca="1" si="6"/>
        <v>93.431213710380149</v>
      </c>
      <c r="D100" s="11">
        <f t="shared" ca="1" si="7"/>
        <v>116.9931494902164</v>
      </c>
      <c r="E100" s="11">
        <f t="shared" ca="1" si="9"/>
        <v>605.527198068134</v>
      </c>
      <c r="F100" s="11">
        <f t="shared" ca="1" si="8"/>
        <v>827.80783765206593</v>
      </c>
      <c r="G100" s="30"/>
      <c r="H100" s="12">
        <f t="shared" ca="1" si="5"/>
        <v>0.94213696353455145</v>
      </c>
    </row>
    <row r="101" spans="2:8" ht="15.55" customHeight="1" x14ac:dyDescent="0.65">
      <c r="B101" s="10">
        <v>75</v>
      </c>
      <c r="C101" s="11">
        <f t="shared" ca="1" si="6"/>
        <v>94.50316094665547</v>
      </c>
      <c r="D101" s="11">
        <f t="shared" ca="1" si="7"/>
        <v>118.03035433763596</v>
      </c>
      <c r="E101" s="11">
        <f t="shared" ca="1" si="9"/>
        <v>614.2917299064311</v>
      </c>
      <c r="F101" s="11">
        <f t="shared" ca="1" si="8"/>
        <v>843.36186212318717</v>
      </c>
      <c r="G101" s="30"/>
      <c r="H101" s="12">
        <f t="shared" ca="1" si="5"/>
        <v>0.5925790394501923</v>
      </c>
    </row>
    <row r="102" spans="2:8" ht="15.55" customHeight="1" x14ac:dyDescent="0.65">
      <c r="B102" s="10">
        <v>76</v>
      </c>
      <c r="C102" s="11">
        <f t="shared" ca="1" si="6"/>
        <v>96.322205020088205</v>
      </c>
      <c r="D102" s="11">
        <f t="shared" ca="1" si="7"/>
        <v>119.84001630066057</v>
      </c>
      <c r="E102" s="11">
        <f t="shared" ca="1" si="9"/>
        <v>623.91537843049741</v>
      </c>
      <c r="F102" s="11">
        <f t="shared" ca="1" si="8"/>
        <v>859.90569049720932</v>
      </c>
      <c r="G102" s="30"/>
      <c r="H102" s="12">
        <f t="shared" ca="1" si="5"/>
        <v>0.56080277176672855</v>
      </c>
    </row>
    <row r="103" spans="2:8" ht="15.55" customHeight="1" x14ac:dyDescent="0.65">
      <c r="B103" s="10">
        <v>77</v>
      </c>
      <c r="C103" s="11">
        <f t="shared" ca="1" si="6"/>
        <v>96.966812569722507</v>
      </c>
      <c r="D103" s="11">
        <f t="shared" ca="1" si="7"/>
        <v>120.49438802003117</v>
      </c>
      <c r="E103" s="11">
        <f t="shared" ca="1" si="9"/>
        <v>632.44938118467053</v>
      </c>
      <c r="F103" s="11">
        <f t="shared" ca="1" si="8"/>
        <v>875.48927590262315</v>
      </c>
      <c r="G103" s="30"/>
      <c r="H103" s="12">
        <f t="shared" ca="1" si="5"/>
        <v>-0.58902692838934056</v>
      </c>
    </row>
    <row r="104" spans="2:8" ht="15.55" customHeight="1" x14ac:dyDescent="0.65">
      <c r="B104" s="10">
        <v>78</v>
      </c>
      <c r="C104" s="11">
        <f t="shared" ca="1" si="6"/>
        <v>98.199756589751104</v>
      </c>
      <c r="D104" s="11">
        <f t="shared" ca="1" si="7"/>
        <v>121.77039840406847</v>
      </c>
      <c r="E104" s="11">
        <f t="shared" ca="1" si="9"/>
        <v>641.73666666580016</v>
      </c>
      <c r="F104" s="11">
        <f t="shared" ca="1" si="8"/>
        <v>891.96570175847671</v>
      </c>
      <c r="G104" s="30"/>
      <c r="H104" s="12">
        <f t="shared" ca="1" si="5"/>
        <v>0.71190859055047939</v>
      </c>
    </row>
    <row r="105" spans="2:8" ht="15.55" customHeight="1" x14ac:dyDescent="0.65">
      <c r="B105" s="10">
        <v>79</v>
      </c>
      <c r="C105" s="11">
        <f t="shared" ca="1" si="6"/>
        <v>98.436896223620593</v>
      </c>
      <c r="D105" s="11">
        <f t="shared" ca="1" si="7"/>
        <v>122.05605498050598</v>
      </c>
      <c r="E105" s="11">
        <f t="shared" ca="1" si="9"/>
        <v>650.05961926442183</v>
      </c>
      <c r="F105" s="11">
        <f t="shared" ca="1" si="8"/>
        <v>907.6057190411799</v>
      </c>
      <c r="G105" s="30"/>
      <c r="H105" s="12">
        <f t="shared" ca="1" si="5"/>
        <v>-0.16143252211648473</v>
      </c>
    </row>
    <row r="106" spans="2:8" ht="15.55" customHeight="1" x14ac:dyDescent="0.65">
      <c r="B106" s="10">
        <v>80</v>
      </c>
      <c r="C106" s="11">
        <f t="shared" ca="1" si="6"/>
        <v>99.387074416471478</v>
      </c>
      <c r="D106" s="11">
        <f t="shared" ca="1" si="7"/>
        <v>123.07487357149289</v>
      </c>
      <c r="E106" s="11">
        <f t="shared" ca="1" si="9"/>
        <v>659.21261052329749</v>
      </c>
      <c r="F106" s="11">
        <f t="shared" ca="1" si="8"/>
        <v>924.21495438082411</v>
      </c>
      <c r="G106" s="30"/>
      <c r="H106" s="12">
        <f t="shared" ca="1" si="5"/>
        <v>0.83685720857755586</v>
      </c>
    </row>
    <row r="107" spans="2:8" ht="15.55" customHeight="1" x14ac:dyDescent="0.65">
      <c r="B107" s="10">
        <v>81</v>
      </c>
      <c r="C107" s="11">
        <f t="shared" ca="1" si="6"/>
        <v>99.817370968916364</v>
      </c>
      <c r="D107" s="11">
        <f t="shared" ca="1" si="7"/>
        <v>123.57064726823215</v>
      </c>
      <c r="E107" s="11">
        <f t="shared" ca="1" si="9"/>
        <v>667.84603408489966</v>
      </c>
      <c r="F107" s="11">
        <f t="shared" ca="1" si="8"/>
        <v>940.43318631668433</v>
      </c>
      <c r="G107" s="30"/>
      <c r="H107" s="12">
        <f t="shared" ca="1" si="5"/>
        <v>-0.22964482512865922</v>
      </c>
    </row>
    <row r="108" spans="2:8" ht="15.55" customHeight="1" x14ac:dyDescent="0.65">
      <c r="B108" s="10">
        <v>82</v>
      </c>
      <c r="C108" s="11">
        <f t="shared" ca="1" si="6"/>
        <v>99.514532190871364</v>
      </c>
      <c r="D108" s="11">
        <f t="shared" ca="1" si="7"/>
        <v>123.34743061725599</v>
      </c>
      <c r="E108" s="11">
        <f t="shared" ca="1" si="9"/>
        <v>675.84127734667049</v>
      </c>
      <c r="F108" s="11">
        <f t="shared" ca="1" si="8"/>
        <v>956.15361744741176</v>
      </c>
      <c r="G108" s="30"/>
      <c r="H108" s="12">
        <f t="shared" ca="1" si="5"/>
        <v>-0.50096195657508946</v>
      </c>
    </row>
    <row r="109" spans="2:8" ht="15.55" customHeight="1" x14ac:dyDescent="0.65">
      <c r="B109" s="10">
        <v>83</v>
      </c>
      <c r="C109" s="11">
        <f t="shared" ca="1" si="6"/>
        <v>100.01821021213044</v>
      </c>
      <c r="D109" s="11">
        <f t="shared" ca="1" si="7"/>
        <v>123.93126952853437</v>
      </c>
      <c r="E109" s="11">
        <f t="shared" ca="1" si="9"/>
        <v>684.66707605685804</v>
      </c>
      <c r="F109" s="11">
        <f t="shared" ca="1" si="8"/>
        <v>972.83871044697491</v>
      </c>
      <c r="G109" s="30"/>
      <c r="H109" s="12">
        <f t="shared" ca="1" si="5"/>
        <v>0.3717221491048131</v>
      </c>
    </row>
    <row r="110" spans="2:8" ht="15.55" customHeight="1" x14ac:dyDescent="0.65">
      <c r="B110" s="10">
        <v>84</v>
      </c>
      <c r="C110" s="11">
        <f t="shared" ca="1" si="6"/>
        <v>100.63779433089833</v>
      </c>
      <c r="D110" s="11">
        <f t="shared" ca="1" si="7"/>
        <v>124.61848023900505</v>
      </c>
      <c r="E110" s="11">
        <f t="shared" ca="1" si="9"/>
        <v>693.57368925692754</v>
      </c>
      <c r="F110" s="11">
        <f t="shared" ca="1" si="8"/>
        <v>989.7350009636433</v>
      </c>
      <c r="G110" s="30"/>
      <c r="H110" s="12">
        <f t="shared" ca="1" si="5"/>
        <v>0.85121525840629575</v>
      </c>
    </row>
    <row r="111" spans="2:8" ht="15.55" customHeight="1" x14ac:dyDescent="0.65">
      <c r="B111" s="10">
        <v>85</v>
      </c>
      <c r="C111" s="11">
        <f t="shared" ca="1" si="6"/>
        <v>101.0515036250803</v>
      </c>
      <c r="D111" s="11">
        <f t="shared" ca="1" si="7"/>
        <v>125.10598367377675</v>
      </c>
      <c r="E111" s="11">
        <f t="shared" ca="1" si="9"/>
        <v>702.33181375606227</v>
      </c>
      <c r="F111" s="11">
        <f t="shared" ca="1" si="8"/>
        <v>1006.6235771039279</v>
      </c>
      <c r="G111" s="30"/>
      <c r="H111" s="12">
        <f t="shared" ca="1" si="5"/>
        <v>0.17845941368056445</v>
      </c>
    </row>
    <row r="112" spans="2:8" ht="15.55" customHeight="1" x14ac:dyDescent="0.65">
      <c r="B112" s="10">
        <v>86</v>
      </c>
      <c r="C112" s="11">
        <f t="shared" ca="1" si="6"/>
        <v>101.98724109220854</v>
      </c>
      <c r="D112" s="11">
        <f t="shared" ca="1" si="7"/>
        <v>126.12126332675646</v>
      </c>
      <c r="E112" s="11">
        <f t="shared" ca="1" si="9"/>
        <v>711.66244761528981</v>
      </c>
      <c r="F112" s="11">
        <f t="shared" ca="1" si="8"/>
        <v>1024.2254706445619</v>
      </c>
      <c r="G112" s="30"/>
      <c r="H112" s="12">
        <f t="shared" ca="1" si="5"/>
        <v>0.38156034845862657</v>
      </c>
    </row>
    <row r="113" spans="2:8" ht="15.55" customHeight="1" x14ac:dyDescent="0.65">
      <c r="B113" s="10">
        <v>87</v>
      </c>
      <c r="C113" s="11">
        <f t="shared" ca="1" si="6"/>
        <v>101.36365241192122</v>
      </c>
      <c r="D113" s="11">
        <f t="shared" ca="1" si="7"/>
        <v>125.57843787790473</v>
      </c>
      <c r="E113" s="11">
        <f t="shared" ca="1" si="9"/>
        <v>719.4650300190907</v>
      </c>
      <c r="F113" s="11">
        <f t="shared" ca="1" si="8"/>
        <v>1040.4400368831209</v>
      </c>
      <c r="G113" s="30"/>
      <c r="H113" s="12">
        <f t="shared" ca="1" si="5"/>
        <v>-1.0369083346263843</v>
      </c>
    </row>
    <row r="114" spans="2:8" ht="15.55" customHeight="1" x14ac:dyDescent="0.65">
      <c r="B114" s="10">
        <v>88</v>
      </c>
      <c r="C114" s="11">
        <f t="shared" ca="1" si="6"/>
        <v>101.60206478418738</v>
      </c>
      <c r="D114" s="11">
        <f t="shared" ca="1" si="7"/>
        <v>125.90972064696412</v>
      </c>
      <c r="E114" s="11">
        <f t="shared" ca="1" si="9"/>
        <v>728.21693228376</v>
      </c>
      <c r="F114" s="11">
        <f t="shared" ca="1" si="8"/>
        <v>1057.7517970872843</v>
      </c>
      <c r="G114" s="30"/>
      <c r="H114" s="12">
        <f t="shared" ca="1" si="5"/>
        <v>0.55086303167313366</v>
      </c>
    </row>
    <row r="115" spans="2:8" ht="15.55" customHeight="1" x14ac:dyDescent="0.65">
      <c r="B115" s="10">
        <v>89</v>
      </c>
      <c r="C115" s="11">
        <f t="shared" ca="1" si="6"/>
        <v>100.75314420688235</v>
      </c>
      <c r="D115" s="11">
        <f t="shared" ca="1" si="7"/>
        <v>125.1323162012602</v>
      </c>
      <c r="E115" s="11">
        <f t="shared" ca="1" si="9"/>
        <v>735.80167896916657</v>
      </c>
      <c r="F115" s="11">
        <f t="shared" ca="1" si="8"/>
        <v>1074.0289725536234</v>
      </c>
      <c r="G115" s="30"/>
      <c r="H115" s="12">
        <f t="shared" ca="1" si="5"/>
        <v>-0.61263038441236983</v>
      </c>
    </row>
    <row r="116" spans="2:8" ht="15.55" customHeight="1" x14ac:dyDescent="0.65">
      <c r="B116" s="10">
        <v>90</v>
      </c>
      <c r="C116" s="11">
        <f t="shared" ca="1" si="6"/>
        <v>100.19614441782917</v>
      </c>
      <c r="D116" s="11">
        <f t="shared" ca="1" si="7"/>
        <v>124.6484420125484</v>
      </c>
      <c r="E116" s="11">
        <f t="shared" ca="1" si="9"/>
        <v>743.7181522059899</v>
      </c>
      <c r="F116" s="11">
        <f t="shared" ca="1" si="8"/>
        <v>1090.7844780051328</v>
      </c>
      <c r="G116" s="30"/>
      <c r="H116" s="12">
        <f t="shared" ca="1" si="5"/>
        <v>-1.723958241265354E-2</v>
      </c>
    </row>
    <row r="117" spans="2:8" ht="15.55" customHeight="1" x14ac:dyDescent="0.65">
      <c r="B117" s="10">
        <v>91</v>
      </c>
      <c r="C117" s="11">
        <f t="shared" ca="1" si="6"/>
        <v>97.392255685411826</v>
      </c>
      <c r="D117" s="11">
        <f t="shared" ca="1" si="7"/>
        <v>121.89465728465021</v>
      </c>
      <c r="E117" s="11">
        <f t="shared" ca="1" si="9"/>
        <v>749.29488328908553</v>
      </c>
      <c r="F117" s="11">
        <f t="shared" ca="1" si="8"/>
        <v>1105.3336923708273</v>
      </c>
      <c r="G117" s="30"/>
      <c r="H117" s="12">
        <f t="shared" ca="1" si="5"/>
        <v>-2.8004708019638085</v>
      </c>
    </row>
    <row r="118" spans="2:8" ht="15.55" customHeight="1" x14ac:dyDescent="0.65">
      <c r="B118" s="10">
        <v>92</v>
      </c>
      <c r="C118" s="11">
        <f t="shared" ca="1" si="6"/>
        <v>97.691151330313801</v>
      </c>
      <c r="D118" s="11">
        <f t="shared" ca="1" si="7"/>
        <v>122.2312712094274</v>
      </c>
      <c r="E118" s="11">
        <f t="shared" ca="1" si="9"/>
        <v>757.93726941266789</v>
      </c>
      <c r="F118" s="11">
        <f t="shared" ca="1" si="8"/>
        <v>1123.0894266179412</v>
      </c>
      <c r="G118" s="30"/>
      <c r="H118" s="12">
        <f t="shared" ca="1" si="5"/>
        <v>1.472902724595831</v>
      </c>
    </row>
    <row r="119" spans="2:8" ht="15.55" customHeight="1" x14ac:dyDescent="0.65">
      <c r="B119" s="10">
        <v>93</v>
      </c>
      <c r="C119" s="11">
        <f t="shared" ca="1" si="6"/>
        <v>98.051399507677971</v>
      </c>
      <c r="D119" s="11">
        <f t="shared" ca="1" si="7"/>
        <v>122.57162871658569</v>
      </c>
      <c r="E119" s="11">
        <f t="shared" ca="1" si="9"/>
        <v>766.36804506283715</v>
      </c>
      <c r="F119" s="11">
        <f t="shared" ca="1" si="8"/>
        <v>1140.7508695671124</v>
      </c>
      <c r="G119" s="30"/>
      <c r="H119" s="12">
        <f t="shared" ca="1" si="5"/>
        <v>0.83165670477604925</v>
      </c>
    </row>
    <row r="120" spans="2:8" ht="15.55" customHeight="1" x14ac:dyDescent="0.65">
      <c r="B120" s="10">
        <v>94</v>
      </c>
      <c r="C120" s="11">
        <f t="shared" ca="1" si="6"/>
        <v>97.190707344821206</v>
      </c>
      <c r="D120" s="11">
        <f t="shared" ca="1" si="7"/>
        <v>121.70552812404731</v>
      </c>
      <c r="E120" s="11">
        <f t="shared" ca="1" si="9"/>
        <v>773.66236253845079</v>
      </c>
      <c r="F120" s="11">
        <f t="shared" ca="1" si="8"/>
        <v>1157.4299478491048</v>
      </c>
      <c r="G120" s="30"/>
      <c r="H120" s="12">
        <f t="shared" ca="1" si="5"/>
        <v>-0.77157170805658581</v>
      </c>
    </row>
    <row r="121" spans="2:8" ht="15.55" customHeight="1" x14ac:dyDescent="0.65">
      <c r="B121" s="10">
        <v>95</v>
      </c>
      <c r="C121" s="11">
        <f t="shared" ca="1" si="6"/>
        <v>97.803280183779577</v>
      </c>
      <c r="D121" s="11">
        <f t="shared" ca="1" si="7"/>
        <v>122.31859230238294</v>
      </c>
      <c r="E121" s="11">
        <f t="shared" ca="1" si="9"/>
        <v>782.44907340048303</v>
      </c>
      <c r="F121" s="11">
        <f t="shared" ca="1" si="8"/>
        <v>1175.7472152455323</v>
      </c>
      <c r="G121" s="30"/>
      <c r="H121" s="12">
        <f t="shared" ca="1" si="5"/>
        <v>-0.5209195035028199</v>
      </c>
    </row>
    <row r="122" spans="2:8" ht="15.55" customHeight="1" x14ac:dyDescent="0.65">
      <c r="B122" s="10">
        <v>96</v>
      </c>
      <c r="C122" s="11">
        <f t="shared" ca="1" si="6"/>
        <v>96.837729819998472</v>
      </c>
      <c r="D122" s="11">
        <f t="shared" ca="1" si="7"/>
        <v>121.33557215528472</v>
      </c>
      <c r="E122" s="11">
        <f t="shared" ca="1" si="9"/>
        <v>789.56776616656941</v>
      </c>
      <c r="F122" s="11">
        <f t="shared" ca="1" si="8"/>
        <v>1192.5340961832308</v>
      </c>
      <c r="G122" s="30"/>
      <c r="H122" s="12">
        <f t="shared" ca="1" si="5"/>
        <v>-0.89354780811561307</v>
      </c>
    </row>
    <row r="123" spans="2:8" ht="15.55" customHeight="1" x14ac:dyDescent="0.65">
      <c r="B123" s="10">
        <v>97</v>
      </c>
      <c r="C123" s="11">
        <f t="shared" ca="1" si="6"/>
        <v>96.532117830319265</v>
      </c>
      <c r="D123" s="11">
        <f t="shared" ca="1" si="7"/>
        <v>121.02829475645626</v>
      </c>
      <c r="E123" s="11">
        <f t="shared" ca="1" si="9"/>
        <v>797.42563356929475</v>
      </c>
      <c r="F123" s="11">
        <f t="shared" ca="1" si="8"/>
        <v>1210.2157981040891</v>
      </c>
      <c r="G123" s="30"/>
      <c r="H123" s="12">
        <f t="shared" ca="1" si="5"/>
        <v>0.37462546578003614</v>
      </c>
    </row>
    <row r="124" spans="2:8" ht="15.55" customHeight="1" x14ac:dyDescent="0.65">
      <c r="B124" s="10">
        <v>98</v>
      </c>
      <c r="C124" s="11">
        <f t="shared" ca="1" si="6"/>
        <v>96.479954942674709</v>
      </c>
      <c r="D124" s="11">
        <f t="shared" ca="1" si="7"/>
        <v>120.95339216021863</v>
      </c>
      <c r="E124" s="11">
        <f t="shared" ca="1" si="9"/>
        <v>805.42454778516924</v>
      </c>
      <c r="F124" s="11">
        <f t="shared" ca="1" si="8"/>
        <v>1228.1752863781692</v>
      </c>
      <c r="G124" s="30"/>
      <c r="H124" s="12">
        <f t="shared" ca="1" si="5"/>
        <v>9.0408619338628232E-2</v>
      </c>
    </row>
    <row r="125" spans="2:8" ht="15.55" customHeight="1" x14ac:dyDescent="0.65">
      <c r="B125" s="10">
        <v>99</v>
      </c>
      <c r="C125" s="11">
        <f t="shared" ca="1" si="6"/>
        <v>99.625996003444797</v>
      </c>
      <c r="D125" s="11">
        <f t="shared" ca="1" si="7"/>
        <v>124.07492936522276</v>
      </c>
      <c r="E125" s="11">
        <f t="shared" ca="1" si="9"/>
        <v>816.61358520826752</v>
      </c>
      <c r="F125" s="11">
        <f t="shared" ca="1" si="8"/>
        <v>1249.474366970667</v>
      </c>
      <c r="G125" s="30"/>
      <c r="H125" s="12">
        <f t="shared" ca="1" si="5"/>
        <v>3.0030771277715798</v>
      </c>
    </row>
    <row r="126" spans="2:8" ht="15.55" customHeight="1" x14ac:dyDescent="0.65">
      <c r="B126" s="10">
        <v>100</v>
      </c>
      <c r="C126" s="11">
        <f t="shared" ca="1" si="6"/>
        <v>99.210756088962484</v>
      </c>
      <c r="D126" s="11">
        <f t="shared" ca="1" si="7"/>
        <v>123.6363143433436</v>
      </c>
      <c r="E126" s="11">
        <f t="shared" ca="1" si="9"/>
        <v>824.237741515587</v>
      </c>
      <c r="F126" s="11">
        <f t="shared" ca="1" si="8"/>
        <v>1267.3582675078883</v>
      </c>
      <c r="G126" s="30"/>
      <c r="H126" s="12">
        <f t="shared" ca="1" si="5"/>
        <v>-1.8720918145059597</v>
      </c>
    </row>
    <row r="127" spans="2:8" ht="15.55" customHeight="1" x14ac:dyDescent="0.65">
      <c r="B127" s="10">
        <v>101</v>
      </c>
      <c r="C127" s="11">
        <f t="shared" ca="1" si="6"/>
        <v>99.186304693718924</v>
      </c>
      <c r="D127" s="11">
        <f t="shared" ca="1" si="7"/>
        <v>123.65314322070607</v>
      </c>
      <c r="E127" s="11">
        <f t="shared" ca="1" si="9"/>
        <v>832.56801047632757</v>
      </c>
      <c r="F127" s="11">
        <f t="shared" ca="1" si="8"/>
        <v>1286.1313312923553</v>
      </c>
      <c r="G127" s="30"/>
      <c r="H127" s="12">
        <f t="shared" ca="1" si="5"/>
        <v>-0.75559674409767064</v>
      </c>
    </row>
    <row r="128" spans="2:8" ht="15.55" customHeight="1" x14ac:dyDescent="0.65">
      <c r="B128" s="10">
        <v>102</v>
      </c>
      <c r="C128" s="11">
        <f t="shared" ca="1" si="6"/>
        <v>98.37192080426037</v>
      </c>
      <c r="D128" s="11">
        <f t="shared" ca="1" si="7"/>
        <v>122.86067373815507</v>
      </c>
      <c r="E128" s="11">
        <f t="shared" ca="1" si="9"/>
        <v>840.00375812456855</v>
      </c>
      <c r="F128" s="11">
        <f t="shared" ca="1" si="8"/>
        <v>1304.1521026509297</v>
      </c>
      <c r="G128" s="30"/>
      <c r="H128" s="12">
        <f t="shared" ca="1" si="5"/>
        <v>-1.0858928441950042</v>
      </c>
    </row>
    <row r="129" spans="2:8" ht="15.55" customHeight="1" x14ac:dyDescent="0.65">
      <c r="B129" s="10">
        <v>103</v>
      </c>
      <c r="C129" s="11">
        <f t="shared" ca="1" si="6"/>
        <v>96.849196233791801</v>
      </c>
      <c r="D129" s="11">
        <f t="shared" ca="1" si="7"/>
        <v>121.35994529802039</v>
      </c>
      <c r="E129" s="11">
        <f t="shared" ca="1" si="9"/>
        <v>846.74963771593207</v>
      </c>
      <c r="F129" s="11">
        <f t="shared" ca="1" si="8"/>
        <v>1321.6422908131501</v>
      </c>
      <c r="G129" s="30"/>
      <c r="H129" s="12">
        <f t="shared" ca="1" si="5"/>
        <v>8.9819822410912256E-2</v>
      </c>
    </row>
    <row r="130" spans="2:8" ht="15.55" customHeight="1" x14ac:dyDescent="0.65">
      <c r="B130" s="10">
        <v>104</v>
      </c>
      <c r="C130" s="11">
        <f t="shared" ca="1" si="6"/>
        <v>95.379274030312416</v>
      </c>
      <c r="D130" s="11">
        <f t="shared" ca="1" si="7"/>
        <v>119.89396204984787</v>
      </c>
      <c r="E130" s="11">
        <f t="shared" ca="1" si="9"/>
        <v>853.46318676051237</v>
      </c>
      <c r="F130" s="11">
        <f t="shared" ca="1" si="8"/>
        <v>1339.2484991700685</v>
      </c>
      <c r="G130" s="30"/>
      <c r="H130" s="12">
        <f t="shared" ca="1" si="5"/>
        <v>-1.0614401542061769</v>
      </c>
    </row>
    <row r="131" spans="2:8" ht="15.55" customHeight="1" x14ac:dyDescent="0.65">
      <c r="B131" s="10">
        <v>105</v>
      </c>
      <c r="C131" s="11">
        <f t="shared" ca="1" si="6"/>
        <v>93.129503291874613</v>
      </c>
      <c r="D131" s="11">
        <f t="shared" ca="1" si="7"/>
        <v>117.61952751988625</v>
      </c>
      <c r="E131" s="11">
        <f t="shared" ca="1" si="9"/>
        <v>859.26164139584182</v>
      </c>
      <c r="F131" s="11">
        <f t="shared" ca="1" si="8"/>
        <v>1356.0848448510619</v>
      </c>
      <c r="G131" s="30"/>
      <c r="H131" s="12">
        <f t="shared" ca="1" si="5"/>
        <v>-1.8300789677593603</v>
      </c>
    </row>
    <row r="132" spans="2:8" ht="15.55" customHeight="1" x14ac:dyDescent="0.65">
      <c r="B132" s="10">
        <v>106</v>
      </c>
      <c r="C132" s="11">
        <f t="shared" ca="1" si="6"/>
        <v>91.35289011067259</v>
      </c>
      <c r="D132" s="11">
        <f t="shared" ca="1" si="7"/>
        <v>115.79425753603239</v>
      </c>
      <c r="E132" s="11">
        <f t="shared" ca="1" si="9"/>
        <v>865.41331054291754</v>
      </c>
      <c r="F132" s="11">
        <f t="shared" ca="1" si="8"/>
        <v>1373.4214207807058</v>
      </c>
      <c r="G132" s="30"/>
      <c r="H132" s="12">
        <f t="shared" ca="1" si="5"/>
        <v>-1.2877902760810442</v>
      </c>
    </row>
    <row r="133" spans="2:8" ht="15.55" customHeight="1" x14ac:dyDescent="0.65">
      <c r="B133" s="10">
        <v>107</v>
      </c>
      <c r="C133" s="11">
        <f t="shared" ca="1" si="6"/>
        <v>91.170772937922919</v>
      </c>
      <c r="D133" s="11">
        <f t="shared" ca="1" si="7"/>
        <v>115.52525985140964</v>
      </c>
      <c r="E133" s="11">
        <f t="shared" ca="1" si="9"/>
        <v>872.95848723369988</v>
      </c>
      <c r="F133" s="11">
        <f t="shared" ca="1" si="8"/>
        <v>1392.2904645634851</v>
      </c>
      <c r="G133" s="30"/>
      <c r="H133" s="12">
        <f t="shared" ca="1" si="5"/>
        <v>0.8651652192206688</v>
      </c>
    </row>
    <row r="134" spans="2:8" ht="15.55" customHeight="1" x14ac:dyDescent="0.65">
      <c r="B134" s="10">
        <v>108</v>
      </c>
      <c r="C134" s="11">
        <f t="shared" ca="1" si="6"/>
        <v>90.478425269419091</v>
      </c>
      <c r="D134" s="11">
        <f t="shared" ca="1" si="7"/>
        <v>114.72203669346511</v>
      </c>
      <c r="E134" s="11">
        <f t="shared" ca="1" si="9"/>
        <v>879.85596980355695</v>
      </c>
      <c r="F134" s="11">
        <f t="shared" ca="1" si="8"/>
        <v>1410.6573879227499</v>
      </c>
      <c r="G134" s="30"/>
      <c r="H134" s="12">
        <f t="shared" ca="1" si="5"/>
        <v>-0.46713007967663078</v>
      </c>
    </row>
    <row r="135" spans="2:8" ht="15.55" customHeight="1" x14ac:dyDescent="0.65">
      <c r="B135" s="10">
        <v>109</v>
      </c>
      <c r="C135" s="11">
        <f t="shared" ca="1" si="6"/>
        <v>89.98514518416971</v>
      </c>
      <c r="D135" s="11">
        <f t="shared" ca="1" si="7"/>
        <v>114.12598821178339</v>
      </c>
      <c r="E135" s="11">
        <f t="shared" ca="1" si="9"/>
        <v>886.96180096442765</v>
      </c>
      <c r="F135" s="11">
        <f t="shared" ca="1" si="8"/>
        <v>1429.3922355713737</v>
      </c>
      <c r="G135" s="30"/>
      <c r="H135" s="12">
        <f t="shared" ca="1" si="5"/>
        <v>-1.069794756889372</v>
      </c>
    </row>
    <row r="136" spans="2:8" ht="15.55" customHeight="1" x14ac:dyDescent="0.65">
      <c r="B136" s="10">
        <v>110</v>
      </c>
      <c r="C136" s="11">
        <f t="shared" ca="1" si="6"/>
        <v>88.52021038465449</v>
      </c>
      <c r="D136" s="11">
        <f t="shared" ca="1" si="7"/>
        <v>112.55168668301934</v>
      </c>
      <c r="E136" s="11">
        <f t="shared" ca="1" si="9"/>
        <v>893.0248864426303</v>
      </c>
      <c r="F136" s="11">
        <f t="shared" ca="1" si="8"/>
        <v>1447.2360916312534</v>
      </c>
      <c r="G136" s="30"/>
      <c r="H136" s="12">
        <f t="shared" ca="1" si="5"/>
        <v>-2.1798684809505326</v>
      </c>
    </row>
    <row r="137" spans="2:8" ht="15.55" customHeight="1" x14ac:dyDescent="0.65">
      <c r="B137" s="10">
        <v>111</v>
      </c>
      <c r="C137" s="11">
        <f t="shared" ca="1" si="6"/>
        <v>87.247927083111833</v>
      </c>
      <c r="D137" s="11">
        <f t="shared" ca="1" si="7"/>
        <v>111.16971218880074</v>
      </c>
      <c r="E137" s="11">
        <f t="shared" ca="1" si="9"/>
        <v>899.24551360396106</v>
      </c>
      <c r="F137" s="11">
        <f t="shared" ca="1" si="8"/>
        <v>1465.3944870319624</v>
      </c>
      <c r="G137" s="30"/>
      <c r="H137" s="12">
        <f t="shared" ca="1" si="5"/>
        <v>-0.70835908427046257</v>
      </c>
    </row>
    <row r="138" spans="2:8" ht="15.55" customHeight="1" x14ac:dyDescent="0.65">
      <c r="B138" s="10">
        <v>112</v>
      </c>
      <c r="C138" s="11">
        <f t="shared" ca="1" si="6"/>
        <v>85.574277296840378</v>
      </c>
      <c r="D138" s="11">
        <f t="shared" ca="1" si="7"/>
        <v>109.36588674488839</v>
      </c>
      <c r="E138" s="11">
        <f t="shared" ca="1" si="9"/>
        <v>904.92530276358036</v>
      </c>
      <c r="F138" s="11">
        <f t="shared" ca="1" si="8"/>
        <v>1483.159083460019</v>
      </c>
      <c r="G138" s="30"/>
      <c r="H138" s="12">
        <f t="shared" ca="1" si="5"/>
        <v>-1.0970742470593589</v>
      </c>
    </row>
    <row r="139" spans="2:8" ht="15.55" customHeight="1" x14ac:dyDescent="0.65">
      <c r="B139" s="10">
        <v>113</v>
      </c>
      <c r="C139" s="11">
        <f t="shared" ca="1" si="6"/>
        <v>85.932576770313631</v>
      </c>
      <c r="D139" s="11">
        <f t="shared" ca="1" si="7"/>
        <v>109.58143708309694</v>
      </c>
      <c r="E139" s="11">
        <f t="shared" ca="1" si="9"/>
        <v>912.53770715618668</v>
      </c>
      <c r="F139" s="11">
        <f t="shared" ca="1" si="8"/>
        <v>1503.0084712692576</v>
      </c>
      <c r="G139" s="30"/>
      <c r="H139" s="12">
        <f t="shared" ca="1" si="5"/>
        <v>0.7410131306703226</v>
      </c>
    </row>
    <row r="140" spans="2:8" ht="15.55" customHeight="1" x14ac:dyDescent="0.65">
      <c r="B140" s="10">
        <v>114</v>
      </c>
      <c r="C140" s="11">
        <f t="shared" ca="1" si="6"/>
        <v>86.87071043163516</v>
      </c>
      <c r="D140" s="11">
        <f t="shared" ca="1" si="7"/>
        <v>110.35627736156438</v>
      </c>
      <c r="E140" s="11">
        <f t="shared" ca="1" si="9"/>
        <v>920.58244756336569</v>
      </c>
      <c r="F140" s="11">
        <f t="shared" ca="1" si="8"/>
        <v>1523.4374058277101</v>
      </c>
      <c r="G140" s="30"/>
      <c r="H140" s="12">
        <f t="shared" ca="1" si="5"/>
        <v>9.9431386029961349E-2</v>
      </c>
    </row>
    <row r="141" spans="2:8" ht="15.55" customHeight="1" x14ac:dyDescent="0.65">
      <c r="B141" s="10">
        <v>115</v>
      </c>
      <c r="C141" s="11">
        <f t="shared" ca="1" si="6"/>
        <v>85.960397793442567</v>
      </c>
      <c r="D141" s="11">
        <f t="shared" ca="1" si="7"/>
        <v>109.30536611032622</v>
      </c>
      <c r="E141" s="11">
        <f t="shared" ca="1" si="9"/>
        <v>926.84407125303301</v>
      </c>
      <c r="F141" s="11">
        <f t="shared" ca="1" si="8"/>
        <v>1542.2522753998151</v>
      </c>
      <c r="G141" s="30"/>
      <c r="H141" s="12">
        <f t="shared" ca="1" si="5"/>
        <v>-2.0011133637173795</v>
      </c>
    </row>
    <row r="142" spans="2:8" ht="15.55" customHeight="1" x14ac:dyDescent="0.65">
      <c r="B142" s="10">
        <v>116</v>
      </c>
      <c r="C142" s="11">
        <f t="shared" ca="1" si="6"/>
        <v>87.074368064592178</v>
      </c>
      <c r="D142" s="11">
        <f t="shared" ca="1" si="7"/>
        <v>110.30602495832331</v>
      </c>
      <c r="E142" s="11">
        <f t="shared" ca="1" si="9"/>
        <v>935.21072530177423</v>
      </c>
      <c r="F142" s="11">
        <f t="shared" ca="1" si="8"/>
        <v>1563.342654330346</v>
      </c>
      <c r="G142" s="30"/>
      <c r="H142" s="12">
        <f t="shared" ca="1" si="5"/>
        <v>0.19931321018315468</v>
      </c>
    </row>
    <row r="143" spans="2:8" ht="15.55" customHeight="1" x14ac:dyDescent="0.65">
      <c r="B143" s="10">
        <v>117</v>
      </c>
      <c r="C143" s="11">
        <f t="shared" ca="1" si="6"/>
        <v>85.954837420141956</v>
      </c>
      <c r="D143" s="11">
        <f t="shared" ca="1" si="7"/>
        <v>109.06076708902174</v>
      </c>
      <c r="E143" s="11">
        <f t="shared" ca="1" si="9"/>
        <v>941.23669768114996</v>
      </c>
      <c r="F143" s="11">
        <f t="shared" ca="1" si="8"/>
        <v>1582.246404487362</v>
      </c>
      <c r="G143" s="30"/>
      <c r="H143" s="12">
        <f t="shared" ca="1" si="5"/>
        <v>-1.4495124271239277</v>
      </c>
    </row>
    <row r="144" spans="2:8" ht="15.55" customHeight="1" x14ac:dyDescent="0.65">
      <c r="B144" s="10">
        <v>118</v>
      </c>
      <c r="C144" s="11">
        <f t="shared" ca="1" si="6"/>
        <v>87.11667895589315</v>
      </c>
      <c r="D144" s="11">
        <f t="shared" ca="1" si="7"/>
        <v>110.13070887953657</v>
      </c>
      <c r="E144" s="11">
        <f t="shared" ca="1" si="9"/>
        <v>949.67687541859527</v>
      </c>
      <c r="F144" s="11">
        <f t="shared" ca="1" si="8"/>
        <v>1603.7444532125826</v>
      </c>
      <c r="G144" s="30"/>
      <c r="H144" s="12">
        <f t="shared" ca="1" si="5"/>
        <v>1.271028503649432</v>
      </c>
    </row>
    <row r="145" spans="2:8" ht="15.55" customHeight="1" x14ac:dyDescent="0.65">
      <c r="B145" s="10">
        <v>119</v>
      </c>
      <c r="C145" s="11">
        <f t="shared" ca="1" si="6"/>
        <v>88.237251024214572</v>
      </c>
      <c r="D145" s="11">
        <f t="shared" ca="1" si="7"/>
        <v>111.14028327179773</v>
      </c>
      <c r="E145" s="11">
        <f t="shared" ca="1" si="9"/>
        <v>957.93726398859212</v>
      </c>
      <c r="F145" s="11">
        <f t="shared" ca="1" si="8"/>
        <v>1625.2157316298981</v>
      </c>
      <c r="G145" s="30"/>
      <c r="H145" s="12">
        <f t="shared" ca="1" si="5"/>
        <v>-6.1990525868476566E-2</v>
      </c>
    </row>
    <row r="146" spans="2:8" ht="15.55" customHeight="1" x14ac:dyDescent="0.65">
      <c r="B146" s="10">
        <v>120</v>
      </c>
      <c r="C146" s="11">
        <f t="shared" ca="1" si="6"/>
        <v>88.989538050351726</v>
      </c>
      <c r="D146" s="11">
        <f t="shared" ca="1" si="7"/>
        <v>111.81598101837334</v>
      </c>
      <c r="E146" s="11">
        <f t="shared" ca="1" si="9"/>
        <v>965.97325560998365</v>
      </c>
      <c r="F146" s="11">
        <f t="shared" ca="1" si="8"/>
        <v>1646.6469898139517</v>
      </c>
      <c r="G146" s="30"/>
      <c r="H146" s="12">
        <f t="shared" ca="1" si="5"/>
        <v>-0.19169343993777149</v>
      </c>
    </row>
    <row r="147" spans="2:8" ht="15.55" customHeight="1" x14ac:dyDescent="0.65">
      <c r="B147" s="10">
        <v>121</v>
      </c>
      <c r="C147" s="11">
        <f t="shared" ca="1" si="6"/>
        <v>91.332238045111424</v>
      </c>
      <c r="D147" s="11">
        <f t="shared" ca="1" si="7"/>
        <v>114.10650130972297</v>
      </c>
      <c r="E147" s="11">
        <f t="shared" ca="1" si="9"/>
        <v>975.68293978811403</v>
      </c>
      <c r="F147" s="11">
        <f t="shared" ca="1" si="8"/>
        <v>1669.9297779958488</v>
      </c>
      <c r="G147" s="30"/>
      <c r="H147" s="12">
        <f t="shared" ca="1" si="5"/>
        <v>0.8082102334869824</v>
      </c>
    </row>
    <row r="148" spans="2:8" ht="15.55" customHeight="1" x14ac:dyDescent="0.65">
      <c r="B148" s="10">
        <v>122</v>
      </c>
      <c r="C148" s="11">
        <f t="shared" ca="1" si="6"/>
        <v>92.472591176350406</v>
      </c>
      <c r="D148" s="11">
        <f t="shared" ca="1" si="7"/>
        <v>115.21096570520928</v>
      </c>
      <c r="E148" s="11">
        <f t="shared" ca="1" si="9"/>
        <v>984.24884988771419</v>
      </c>
      <c r="F148" s="11">
        <f t="shared" ca="1" si="8"/>
        <v>1692.2475371928349</v>
      </c>
      <c r="G148" s="30"/>
      <c r="H148" s="12">
        <f t="shared" ca="1" si="5"/>
        <v>0.23058380138572171</v>
      </c>
    </row>
    <row r="149" spans="2:8" ht="15.55" customHeight="1" x14ac:dyDescent="0.65">
      <c r="B149" s="10">
        <v>123</v>
      </c>
      <c r="C149" s="11">
        <f t="shared" ca="1" si="6"/>
        <v>94.110849657079555</v>
      </c>
      <c r="D149" s="11">
        <f t="shared" ca="1" si="7"/>
        <v>116.86110563282226</v>
      </c>
      <c r="E149" s="11">
        <f t="shared" ca="1" si="9"/>
        <v>993.53522077928233</v>
      </c>
      <c r="F149" s="11">
        <f t="shared" ca="1" si="8"/>
        <v>1715.4828360448844</v>
      </c>
      <c r="G149" s="30"/>
      <c r="H149" s="12">
        <f t="shared" ca="1" si="5"/>
        <v>0.5760026140206147</v>
      </c>
    </row>
    <row r="150" spans="2:8" ht="15.55" customHeight="1" x14ac:dyDescent="0.65">
      <c r="B150" s="10">
        <v>124</v>
      </c>
      <c r="C150" s="11">
        <f t="shared" ca="1" si="6"/>
        <v>96.194760977054713</v>
      </c>
      <c r="D150" s="11">
        <f t="shared" ca="1" si="7"/>
        <v>118.97302252463896</v>
      </c>
      <c r="E150" s="11">
        <f t="shared" ca="1" si="9"/>
        <v>1003.3367687347247</v>
      </c>
      <c r="F150" s="11">
        <f t="shared" ca="1" si="8"/>
        <v>1739.4170737801592</v>
      </c>
      <c r="G150" s="30"/>
      <c r="H150" s="12">
        <f t="shared" ca="1" si="5"/>
        <v>0.85142380930936601</v>
      </c>
    </row>
    <row r="151" spans="2:8" ht="15.55" customHeight="1" x14ac:dyDescent="0.65">
      <c r="B151" s="10">
        <v>125</v>
      </c>
      <c r="C151" s="11">
        <f t="shared" ca="1" si="6"/>
        <v>96.07028613241485</v>
      </c>
      <c r="D151" s="11">
        <f t="shared" ca="1" si="7"/>
        <v>118.90514308071296</v>
      </c>
      <c r="E151" s="11">
        <f t="shared" ca="1" si="9"/>
        <v>1011.0798515286995</v>
      </c>
      <c r="F151" s="11">
        <f t="shared" ca="1" si="8"/>
        <v>1761.4884469786164</v>
      </c>
      <c r="G151" s="30"/>
      <c r="H151" s="12">
        <f t="shared" ca="1" si="5"/>
        <v>-1.1256127272947363</v>
      </c>
    </row>
    <row r="152" spans="2:8" ht="15.55" customHeight="1" x14ac:dyDescent="0.65">
      <c r="B152" s="10">
        <v>126</v>
      </c>
      <c r="C152" s="11">
        <f t="shared" ca="1" si="6"/>
        <v>98.466194142760386</v>
      </c>
      <c r="D152" s="11">
        <f t="shared" ca="1" si="7"/>
        <v>121.39136630665007</v>
      </c>
      <c r="E152" s="11">
        <f t="shared" ca="1" si="9"/>
        <v>1021.5217241090277</v>
      </c>
      <c r="F152" s="11">
        <f t="shared" ca="1" si="8"/>
        <v>1786.4588322158497</v>
      </c>
      <c r="G152" s="30"/>
      <c r="H152" s="12">
        <f t="shared" ca="1" si="5"/>
        <v>1.8395822911054118</v>
      </c>
    </row>
    <row r="153" spans="2:8" ht="15.55" customHeight="1" x14ac:dyDescent="0.65">
      <c r="B153" s="10">
        <v>127</v>
      </c>
      <c r="C153" s="11">
        <f t="shared" ca="1" si="6"/>
        <v>97.225116645196636</v>
      </c>
      <c r="D153" s="11">
        <f t="shared" ca="1" si="7"/>
        <v>120.22684293275245</v>
      </c>
      <c r="E153" s="11">
        <f t="shared" ca="1" si="9"/>
        <v>1028.278482310709</v>
      </c>
      <c r="F153" s="11">
        <f t="shared" ca="1" si="8"/>
        <v>1807.9247723559361</v>
      </c>
      <c r="G153" s="30"/>
      <c r="H153" s="12">
        <f t="shared" ca="1" si="5"/>
        <v>-1.9375639688131745</v>
      </c>
    </row>
    <row r="154" spans="2:8" ht="15.55" customHeight="1" x14ac:dyDescent="0.65">
      <c r="B154" s="10">
        <v>128</v>
      </c>
      <c r="C154" s="11">
        <f t="shared" ca="1" si="6"/>
        <v>95.274719829561462</v>
      </c>
      <c r="D154" s="11">
        <f t="shared" ca="1" si="7"/>
        <v>118.39644540212808</v>
      </c>
      <c r="E154" s="11">
        <f t="shared" ca="1" si="9"/>
        <v>1034.5751377695008</v>
      </c>
      <c r="F154" s="11">
        <f t="shared" ca="1" si="8"/>
        <v>1829.1441797492055</v>
      </c>
      <c r="G154" s="30"/>
      <c r="H154" s="12">
        <f t="shared" ref="H154:H217" ca="1" si="10">NORMINV(RAND(),$I$20,$I$21)</f>
        <v>-1.7401956983706484</v>
      </c>
    </row>
    <row r="155" spans="2:8" ht="15.55" customHeight="1" x14ac:dyDescent="0.65">
      <c r="B155" s="10">
        <v>129</v>
      </c>
      <c r="C155" s="11">
        <f t="shared" ca="1" si="6"/>
        <v>93.196013203567517</v>
      </c>
      <c r="D155" s="11">
        <f t="shared" ca="1" si="7"/>
        <v>116.39810314903146</v>
      </c>
      <c r="E155" s="11">
        <f t="shared" ca="1" si="9"/>
        <v>1040.5695323531409</v>
      </c>
      <c r="F155" s="11">
        <f t="shared" ca="1" si="8"/>
        <v>1850.2332716695096</v>
      </c>
      <c r="G155" s="30"/>
      <c r="H155" s="12">
        <f t="shared" ca="1" si="10"/>
        <v>-1.8271856365621093</v>
      </c>
    </row>
    <row r="156" spans="2:8" ht="15.55" customHeight="1" x14ac:dyDescent="0.65">
      <c r="B156" s="10">
        <v>130</v>
      </c>
      <c r="C156" s="11">
        <f t="shared" ca="1" si="6"/>
        <v>92.028053244212202</v>
      </c>
      <c r="D156" s="11">
        <f t="shared" ca="1" si="7"/>
        <v>115.26982666588259</v>
      </c>
      <c r="E156" s="11">
        <f t="shared" ca="1" si="9"/>
        <v>1047.3144241348148</v>
      </c>
      <c r="F156" s="11">
        <f t="shared" ca="1" si="8"/>
        <v>1872.2506657813426</v>
      </c>
      <c r="G156" s="30"/>
      <c r="H156" s="12">
        <f t="shared" ca="1" si="10"/>
        <v>0.69624335027503281</v>
      </c>
    </row>
    <row r="157" spans="2:8" ht="15.55" customHeight="1" x14ac:dyDescent="0.65">
      <c r="B157" s="10">
        <v>131</v>
      </c>
      <c r="C157" s="11">
        <f t="shared" ref="C157:C220" ca="1" si="11">$C$16*C156+$C$17*C155+$C$18*H156+$C$19*H155+$C$20*H154+$C$21+H157</f>
        <v>92.406356057578677</v>
      </c>
      <c r="D157" s="11">
        <f t="shared" ref="D157:D220" ca="1" si="12">$D$16*D156+$D$17*D155+$D$18*H156+$D$19*H155+$D$20*H154+$D$21+H157</f>
        <v>115.64794585244202</v>
      </c>
      <c r="E157" s="11">
        <f t="shared" ca="1" si="9"/>
        <v>1055.4297579203319</v>
      </c>
      <c r="F157" s="11">
        <f t="shared" ref="F157:F220" ca="1" si="13">$F$16*F156+$F$17*F155+$F$18*H156+$F$19*H155+$F$20*H154+$F$21+H157</f>
        <v>1895.8138318175231</v>
      </c>
      <c r="G157" s="30"/>
      <c r="H157" s="12">
        <f t="shared" ca="1" si="10"/>
        <v>0.89988113418103044</v>
      </c>
    </row>
    <row r="158" spans="2:8" ht="15.55" customHeight="1" x14ac:dyDescent="0.65">
      <c r="B158" s="10">
        <v>132</v>
      </c>
      <c r="C158" s="11">
        <f t="shared" ca="1" si="11"/>
        <v>92.428772035737552</v>
      </c>
      <c r="D158" s="11">
        <f t="shared" ca="1" si="12"/>
        <v>115.65161774711292</v>
      </c>
      <c r="E158" s="11">
        <f t="shared" ref="E158:E221" ca="1" si="14">$E$16*E157+$E$17*E156+$E$18*H157+$E$19*H156+$E$20*H155+$E$21+H158</f>
        <v>1063.107573028482</v>
      </c>
      <c r="F158" s="11">
        <f t="shared" ca="1" si="13"/>
        <v>1919.124587133354</v>
      </c>
      <c r="G158" s="30"/>
      <c r="H158" s="12">
        <f t="shared" ca="1" si="10"/>
        <v>-0.58358755869359424</v>
      </c>
    </row>
    <row r="159" spans="2:8" ht="15.55" customHeight="1" x14ac:dyDescent="0.65">
      <c r="B159" s="10">
        <v>133</v>
      </c>
      <c r="C159" s="11">
        <f t="shared" ca="1" si="11"/>
        <v>92.631351134607698</v>
      </c>
      <c r="D159" s="11">
        <f t="shared" ca="1" si="12"/>
        <v>115.84674560024317</v>
      </c>
      <c r="E159" s="11">
        <f t="shared" ca="1" si="14"/>
        <v>1071.0197079071118</v>
      </c>
      <c r="F159" s="11">
        <f t="shared" ca="1" si="13"/>
        <v>1942.8682722886228</v>
      </c>
      <c r="G159" s="30"/>
      <c r="H159" s="12">
        <f t="shared" ca="1" si="10"/>
        <v>-1.058570562621449</v>
      </c>
    </row>
    <row r="160" spans="2:8" ht="15.55" customHeight="1" x14ac:dyDescent="0.65">
      <c r="B160" s="10">
        <v>134</v>
      </c>
      <c r="C160" s="11">
        <f t="shared" ca="1" si="11"/>
        <v>92.941526347169699</v>
      </c>
      <c r="D160" s="11">
        <f t="shared" ca="1" si="12"/>
        <v>116.14915884575788</v>
      </c>
      <c r="E160" s="11">
        <f t="shared" ca="1" si="14"/>
        <v>1079.0308491672959</v>
      </c>
      <c r="F160" s="11">
        <f t="shared" ca="1" si="13"/>
        <v>1966.9043493648128</v>
      </c>
      <c r="G160" s="30"/>
      <c r="H160" s="12">
        <f t="shared" ca="1" si="10"/>
        <v>-3.5293270523211989E-2</v>
      </c>
    </row>
    <row r="161" spans="2:8" ht="15.55" customHeight="1" x14ac:dyDescent="0.65">
      <c r="B161" s="10">
        <v>135</v>
      </c>
      <c r="C161" s="11">
        <f t="shared" ca="1" si="11"/>
        <v>92.452771214144121</v>
      </c>
      <c r="D161" s="11">
        <f t="shared" ca="1" si="12"/>
        <v>115.65735157158308</v>
      </c>
      <c r="E161" s="11">
        <f t="shared" ca="1" si="14"/>
        <v>1086.2650359382069</v>
      </c>
      <c r="F161" s="11">
        <f t="shared" ca="1" si="13"/>
        <v>1990.3622316954088</v>
      </c>
      <c r="G161" s="30"/>
      <c r="H161" s="12">
        <f t="shared" ca="1" si="10"/>
        <v>-0.32485928113329071</v>
      </c>
    </row>
    <row r="162" spans="2:8" ht="15.55" customHeight="1" x14ac:dyDescent="0.65">
      <c r="B162" s="10">
        <v>136</v>
      </c>
      <c r="C162" s="11">
        <f t="shared" ca="1" si="11"/>
        <v>92.549724515473457</v>
      </c>
      <c r="D162" s="11">
        <f t="shared" ca="1" si="12"/>
        <v>115.75713522819861</v>
      </c>
      <c r="E162" s="11">
        <f t="shared" ca="1" si="14"/>
        <v>1094.1115534934659</v>
      </c>
      <c r="F162" s="11">
        <f t="shared" ca="1" si="13"/>
        <v>2014.6330536323792</v>
      </c>
      <c r="G162" s="30"/>
      <c r="H162" s="12">
        <f t="shared" ca="1" si="10"/>
        <v>2.7164665801604226E-3</v>
      </c>
    </row>
    <row r="163" spans="2:8" ht="15.55" customHeight="1" x14ac:dyDescent="0.65">
      <c r="B163" s="10">
        <v>137</v>
      </c>
      <c r="C163" s="11">
        <f t="shared" ca="1" si="11"/>
        <v>93.859954922583697</v>
      </c>
      <c r="D163" s="11">
        <f t="shared" ca="1" si="12"/>
        <v>117.05948855993937</v>
      </c>
      <c r="E163" s="11">
        <f t="shared" ca="1" si="14"/>
        <v>1103.1171481712045</v>
      </c>
      <c r="F163" s="11">
        <f t="shared" ca="1" si="13"/>
        <v>2040.2574097507297</v>
      </c>
      <c r="G163" s="30"/>
      <c r="H163" s="12">
        <f t="shared" ca="1" si="10"/>
        <v>0.7536162313286815</v>
      </c>
    </row>
    <row r="164" spans="2:8" ht="15.55" customHeight="1" x14ac:dyDescent="0.65">
      <c r="B164" s="10">
        <v>138</v>
      </c>
      <c r="C164" s="11">
        <f t="shared" ca="1" si="11"/>
        <v>93.575700231872432</v>
      </c>
      <c r="D164" s="11">
        <f t="shared" ca="1" si="12"/>
        <v>116.77121091759346</v>
      </c>
      <c r="E164" s="11">
        <f t="shared" ca="1" si="14"/>
        <v>1110.548793077915</v>
      </c>
      <c r="F164" s="11">
        <f t="shared" ca="1" si="13"/>
        <v>2064.5116329056414</v>
      </c>
      <c r="G164" s="30"/>
      <c r="H164" s="12">
        <f t="shared" ca="1" si="10"/>
        <v>-0.98297286612965262</v>
      </c>
    </row>
    <row r="165" spans="2:8" ht="15.55" customHeight="1" x14ac:dyDescent="0.65">
      <c r="B165" s="10">
        <v>139</v>
      </c>
      <c r="C165" s="11">
        <f t="shared" ca="1" si="11"/>
        <v>93.943300223116012</v>
      </c>
      <c r="D165" s="11">
        <f t="shared" ca="1" si="12"/>
        <v>117.16085190662719</v>
      </c>
      <c r="E165" s="11">
        <f t="shared" ca="1" si="14"/>
        <v>1118.7592086419327</v>
      </c>
      <c r="F165" s="11">
        <f t="shared" ca="1" si="13"/>
        <v>2089.7601069175262</v>
      </c>
      <c r="G165" s="30"/>
      <c r="H165" s="12">
        <f t="shared" ca="1" si="10"/>
        <v>-0.18993537052991388</v>
      </c>
    </row>
    <row r="166" spans="2:8" ht="15.55" customHeight="1" x14ac:dyDescent="0.65">
      <c r="B166" s="10">
        <v>140</v>
      </c>
      <c r="C166" s="11">
        <f t="shared" ca="1" si="11"/>
        <v>95.94186363486368</v>
      </c>
      <c r="D166" s="11">
        <f t="shared" ca="1" si="12"/>
        <v>119.17088026859659</v>
      </c>
      <c r="E166" s="11">
        <f t="shared" ca="1" si="14"/>
        <v>1128.5467789623128</v>
      </c>
      <c r="F166" s="11">
        <f t="shared" ca="1" si="13"/>
        <v>2116.7851818773893</v>
      </c>
      <c r="G166" s="30"/>
      <c r="H166" s="12">
        <f t="shared" ca="1" si="10"/>
        <v>1.6392994358490491</v>
      </c>
    </row>
    <row r="167" spans="2:8" ht="15.55" customHeight="1" x14ac:dyDescent="0.65">
      <c r="B167" s="10">
        <v>141</v>
      </c>
      <c r="C167" s="11">
        <f t="shared" ca="1" si="11"/>
        <v>98.278912605159135</v>
      </c>
      <c r="D167" s="11">
        <f t="shared" ca="1" si="12"/>
        <v>121.52709811862911</v>
      </c>
      <c r="E167" s="11">
        <f t="shared" ca="1" si="14"/>
        <v>1138.7203565731934</v>
      </c>
      <c r="F167" s="11">
        <f t="shared" ca="1" si="13"/>
        <v>2144.4088596295487</v>
      </c>
      <c r="G167" s="30"/>
      <c r="H167" s="12">
        <f t="shared" ca="1" si="10"/>
        <v>1.8978960753618361</v>
      </c>
    </row>
    <row r="168" spans="2:8" ht="15.55" customHeight="1" x14ac:dyDescent="0.65">
      <c r="B168" s="10">
        <v>142</v>
      </c>
      <c r="C168" s="11">
        <f t="shared" ca="1" si="11"/>
        <v>99.734392337956223</v>
      </c>
      <c r="D168" s="11">
        <f t="shared" ca="1" si="12"/>
        <v>123.03926001747743</v>
      </c>
      <c r="E168" s="11">
        <f t="shared" ca="1" si="14"/>
        <v>1148.2027169413598</v>
      </c>
      <c r="F168" s="11">
        <f t="shared" ca="1" si="13"/>
        <v>2171.5690517882335</v>
      </c>
      <c r="G168" s="30"/>
      <c r="H168" s="12">
        <f t="shared" ca="1" si="10"/>
        <v>-0.15655417999794102</v>
      </c>
    </row>
    <row r="169" spans="2:8" ht="15.55" customHeight="1" x14ac:dyDescent="0.65">
      <c r="B169" s="10">
        <v>143</v>
      </c>
      <c r="C169" s="11">
        <f t="shared" ca="1" si="11"/>
        <v>101.28026283465685</v>
      </c>
      <c r="D169" s="11">
        <f t="shared" ca="1" si="12"/>
        <v>124.67951749199339</v>
      </c>
      <c r="E169" s="11">
        <f t="shared" ca="1" si="14"/>
        <v>1157.9711025715026</v>
      </c>
      <c r="F169" s="11">
        <f t="shared" ca="1" si="13"/>
        <v>2199.2459596565682</v>
      </c>
      <c r="G169" s="30"/>
      <c r="H169" s="12">
        <f t="shared" ca="1" si="10"/>
        <v>-2.5462961830513005E-2</v>
      </c>
    </row>
    <row r="170" spans="2:8" ht="15.55" customHeight="1" x14ac:dyDescent="0.65">
      <c r="B170" s="10">
        <v>144</v>
      </c>
      <c r="C170" s="11">
        <f t="shared" ca="1" si="11"/>
        <v>103.09010277370619</v>
      </c>
      <c r="D170" s="11">
        <f t="shared" ca="1" si="12"/>
        <v>126.60077846787708</v>
      </c>
      <c r="E170" s="11">
        <f t="shared" ca="1" si="14"/>
        <v>1168.1098787176593</v>
      </c>
      <c r="F170" s="11">
        <f t="shared" ca="1" si="13"/>
        <v>2227.5187218729689</v>
      </c>
      <c r="G170" s="30"/>
      <c r="H170" s="12">
        <f t="shared" ca="1" si="10"/>
        <v>1.2345138054183802</v>
      </c>
    </row>
    <row r="171" spans="2:8" ht="15.55" customHeight="1" x14ac:dyDescent="0.65">
      <c r="B171" s="10">
        <v>145</v>
      </c>
      <c r="C171" s="11">
        <f t="shared" ca="1" si="11"/>
        <v>100.05117657827253</v>
      </c>
      <c r="D171" s="11">
        <f t="shared" ca="1" si="12"/>
        <v>123.69323294918276</v>
      </c>
      <c r="E171" s="11">
        <f t="shared" ca="1" si="14"/>
        <v>1173.5331915642698</v>
      </c>
      <c r="F171" s="11">
        <f t="shared" ca="1" si="13"/>
        <v>2251.3076971020964</v>
      </c>
      <c r="G171" s="30"/>
      <c r="H171" s="12">
        <f t="shared" ca="1" si="10"/>
        <v>-3.0751802559530774</v>
      </c>
    </row>
    <row r="172" spans="2:8" ht="15.55" customHeight="1" x14ac:dyDescent="0.65">
      <c r="B172" s="10">
        <v>146</v>
      </c>
      <c r="C172" s="11">
        <f t="shared" ca="1" si="11"/>
        <v>98.867493998600366</v>
      </c>
      <c r="D172" s="11">
        <f t="shared" ca="1" si="12"/>
        <v>122.66422223410318</v>
      </c>
      <c r="E172" s="11">
        <f t="shared" ca="1" si="14"/>
        <v>1180.9660714535594</v>
      </c>
      <c r="F172" s="11">
        <f t="shared" ca="1" si="13"/>
        <v>2277.3426317336125</v>
      </c>
      <c r="G172" s="30"/>
      <c r="H172" s="12">
        <f t="shared" ca="1" si="10"/>
        <v>-0.54939283520567384</v>
      </c>
    </row>
    <row r="173" spans="2:8" ht="15.55" customHeight="1" x14ac:dyDescent="0.65">
      <c r="B173" s="10">
        <v>147</v>
      </c>
      <c r="C173" s="11">
        <f t="shared" ca="1" si="11"/>
        <v>99.808008603737804</v>
      </c>
      <c r="D173" s="11">
        <f t="shared" ca="1" si="12"/>
        <v>123.68346148821473</v>
      </c>
      <c r="E173" s="11">
        <f t="shared" ca="1" si="14"/>
        <v>1190.1883912227318</v>
      </c>
      <c r="F173" s="11">
        <f t="shared" ca="1" si="13"/>
        <v>2305.3576175253606</v>
      </c>
      <c r="G173" s="30"/>
      <c r="H173" s="12">
        <f t="shared" ca="1" si="10"/>
        <v>1.9039253899004442</v>
      </c>
    </row>
    <row r="174" spans="2:8" ht="15.55" customHeight="1" x14ac:dyDescent="0.65">
      <c r="B174" s="10">
        <v>148</v>
      </c>
      <c r="C174" s="11">
        <f t="shared" ca="1" si="11"/>
        <v>97.843724972258215</v>
      </c>
      <c r="D174" s="11">
        <f t="shared" ca="1" si="12"/>
        <v>121.7770445480721</v>
      </c>
      <c r="E174" s="11">
        <f t="shared" ca="1" si="14"/>
        <v>1196.4544959583052</v>
      </c>
      <c r="F174" s="11">
        <f t="shared" ca="1" si="13"/>
        <v>2330.6386153737553</v>
      </c>
      <c r="G174" s="30"/>
      <c r="H174" s="12">
        <f t="shared" ca="1" si="10"/>
        <v>-1.0291074599629104</v>
      </c>
    </row>
    <row r="175" spans="2:8" ht="15.55" customHeight="1" x14ac:dyDescent="0.65">
      <c r="B175" s="10">
        <v>149</v>
      </c>
      <c r="C175" s="11">
        <f t="shared" ca="1" si="11"/>
        <v>98.316511960209468</v>
      </c>
      <c r="D175" s="11">
        <f t="shared" ca="1" si="12"/>
        <v>122.32438213907257</v>
      </c>
      <c r="E175" s="11">
        <f t="shared" ca="1" si="14"/>
        <v>1205.2620061332198</v>
      </c>
      <c r="F175" s="11">
        <f t="shared" ca="1" si="13"/>
        <v>2358.6967231013591</v>
      </c>
      <c r="G175" s="30"/>
      <c r="H175" s="12">
        <f t="shared" ca="1" si="10"/>
        <v>-0.10198142533680991</v>
      </c>
    </row>
    <row r="176" spans="2:8" ht="15.55" customHeight="1" x14ac:dyDescent="0.65">
      <c r="B176" s="10">
        <v>150</v>
      </c>
      <c r="C176" s="11">
        <f t="shared" ca="1" si="11"/>
        <v>99.067889451846895</v>
      </c>
      <c r="D176" s="11">
        <f t="shared" ca="1" si="12"/>
        <v>123.10305844348021</v>
      </c>
      <c r="E176" s="11">
        <f t="shared" ca="1" si="14"/>
        <v>1214.1308114846904</v>
      </c>
      <c r="F176" s="11">
        <f t="shared" ca="1" si="13"/>
        <v>2387.0217950960291</v>
      </c>
      <c r="G176" s="30"/>
      <c r="H176" s="12">
        <f t="shared" ca="1" si="10"/>
        <v>0.24388913415313349</v>
      </c>
    </row>
    <row r="177" spans="2:8" ht="15.55" customHeight="1" x14ac:dyDescent="0.65">
      <c r="B177" s="10">
        <v>151</v>
      </c>
      <c r="C177" s="11">
        <f t="shared" ca="1" si="11"/>
        <v>98.301406497358144</v>
      </c>
      <c r="D177" s="11">
        <f t="shared" ca="1" si="12"/>
        <v>122.37681635133256</v>
      </c>
      <c r="E177" s="11">
        <f t="shared" ca="1" si="14"/>
        <v>1221.572494154256</v>
      </c>
      <c r="F177" s="11">
        <f t="shared" ca="1" si="13"/>
        <v>2414.1591916679686</v>
      </c>
      <c r="G177" s="30"/>
      <c r="H177" s="12">
        <f t="shared" ca="1" si="10"/>
        <v>-0.3409563845670186</v>
      </c>
    </row>
    <row r="178" spans="2:8" ht="15.55" customHeight="1" x14ac:dyDescent="0.65">
      <c r="B178" s="10">
        <v>152</v>
      </c>
      <c r="C178" s="11">
        <f t="shared" ca="1" si="11"/>
        <v>99.456965313871422</v>
      </c>
      <c r="D178" s="11">
        <f t="shared" ca="1" si="12"/>
        <v>123.5828712650839</v>
      </c>
      <c r="E178" s="11">
        <f t="shared" ca="1" si="14"/>
        <v>1230.9932087911429</v>
      </c>
      <c r="F178" s="11">
        <f t="shared" ca="1" si="13"/>
        <v>2443.5109814753414</v>
      </c>
      <c r="G178" s="30"/>
      <c r="H178" s="12">
        <f t="shared" ca="1" si="10"/>
        <v>1.0085755086755575</v>
      </c>
    </row>
    <row r="179" spans="2:8" ht="15.55" customHeight="1" x14ac:dyDescent="0.65">
      <c r="B179" s="10">
        <v>153</v>
      </c>
      <c r="C179" s="11">
        <f t="shared" ca="1" si="11"/>
        <v>101.03397832513386</v>
      </c>
      <c r="D179" s="11">
        <f t="shared" ca="1" si="12"/>
        <v>125.18978039852794</v>
      </c>
      <c r="E179" s="11">
        <f t="shared" ca="1" si="14"/>
        <v>1240.7473312880666</v>
      </c>
      <c r="F179" s="11">
        <f t="shared" ca="1" si="13"/>
        <v>2473.4204808548479</v>
      </c>
      <c r="G179" s="30"/>
      <c r="H179" s="12">
        <f t="shared" ca="1" si="10"/>
        <v>1.1825112951700743</v>
      </c>
    </row>
    <row r="180" spans="2:8" ht="15.55" customHeight="1" x14ac:dyDescent="0.65">
      <c r="B180" s="10">
        <v>154</v>
      </c>
      <c r="C180" s="11">
        <f t="shared" ca="1" si="11"/>
        <v>101.15314781033632</v>
      </c>
      <c r="D180" s="11">
        <f t="shared" ca="1" si="12"/>
        <v>125.36203748947452</v>
      </c>
      <c r="E180" s="11">
        <f t="shared" ca="1" si="14"/>
        <v>1249.176775407524</v>
      </c>
      <c r="F180" s="11">
        <f t="shared" ca="1" si="13"/>
        <v>2502.2539594125419</v>
      </c>
      <c r="G180" s="30"/>
      <c r="H180" s="12">
        <f t="shared" ca="1" si="10"/>
        <v>-0.5447965907972353</v>
      </c>
    </row>
    <row r="181" spans="2:8" ht="15.55" customHeight="1" x14ac:dyDescent="0.65">
      <c r="B181" s="10">
        <v>155</v>
      </c>
      <c r="C181" s="11">
        <f t="shared" ca="1" si="11"/>
        <v>101.04142512848253</v>
      </c>
      <c r="D181" s="11">
        <f t="shared" ca="1" si="12"/>
        <v>125.32791268710305</v>
      </c>
      <c r="E181" s="11">
        <f t="shared" ca="1" si="14"/>
        <v>1257.5063956313327</v>
      </c>
      <c r="F181" s="11">
        <f t="shared" ca="1" si="13"/>
        <v>2531.2369775572515</v>
      </c>
      <c r="G181" s="30"/>
      <c r="H181" s="12">
        <f t="shared" ca="1" si="10"/>
        <v>-0.80763605882413669</v>
      </c>
    </row>
    <row r="182" spans="2:8" ht="15.55" customHeight="1" x14ac:dyDescent="0.65">
      <c r="B182" s="10">
        <v>156</v>
      </c>
      <c r="C182" s="11">
        <f t="shared" ca="1" si="11"/>
        <v>98.777774010100785</v>
      </c>
      <c r="D182" s="11">
        <f t="shared" ca="1" si="12"/>
        <v>123.13509377470051</v>
      </c>
      <c r="E182" s="11">
        <f t="shared" ca="1" si="14"/>
        <v>1263.6697907128521</v>
      </c>
      <c r="F182" s="11">
        <f t="shared" ca="1" si="13"/>
        <v>2558.2922326487164</v>
      </c>
      <c r="G182" s="30"/>
      <c r="H182" s="12">
        <f t="shared" ca="1" si="10"/>
        <v>-2.0857201964932468</v>
      </c>
    </row>
    <row r="183" spans="2:8" ht="15.55" customHeight="1" x14ac:dyDescent="0.65">
      <c r="B183" s="10">
        <v>157</v>
      </c>
      <c r="C183" s="11">
        <f t="shared" ca="1" si="11"/>
        <v>97.198870796295608</v>
      </c>
      <c r="D183" s="11">
        <f t="shared" ca="1" si="12"/>
        <v>121.61993361757951</v>
      </c>
      <c r="E183" s="11">
        <f t="shared" ca="1" si="14"/>
        <v>1270.5096207719148</v>
      </c>
      <c r="F183" s="11">
        <f t="shared" ca="1" si="13"/>
        <v>2586.2660604813627</v>
      </c>
      <c r="G183" s="30"/>
      <c r="H183" s="12">
        <f t="shared" ca="1" si="10"/>
        <v>-0.20841450157596794</v>
      </c>
    </row>
    <row r="184" spans="2:8" ht="15.55" customHeight="1" x14ac:dyDescent="0.65">
      <c r="B184" s="10">
        <v>158</v>
      </c>
      <c r="C184" s="11">
        <f t="shared" ca="1" si="11"/>
        <v>96.054154612355291</v>
      </c>
      <c r="D184" s="11">
        <f t="shared" ca="1" si="12"/>
        <v>120.48943872133638</v>
      </c>
      <c r="E184" s="11">
        <f t="shared" ca="1" si="14"/>
        <v>1277.558935334411</v>
      </c>
      <c r="F184" s="11">
        <f t="shared" ca="1" si="13"/>
        <v>2614.6714978156297</v>
      </c>
      <c r="G184" s="30"/>
      <c r="H184" s="12">
        <f t="shared" ca="1" si="10"/>
        <v>-3.1834047244614229E-2</v>
      </c>
    </row>
    <row r="185" spans="2:8" ht="15.55" customHeight="1" x14ac:dyDescent="0.65">
      <c r="B185" s="10">
        <v>159</v>
      </c>
      <c r="C185" s="11">
        <f t="shared" ca="1" si="11"/>
        <v>94.0378822918194</v>
      </c>
      <c r="D185" s="11">
        <f t="shared" ca="1" si="12"/>
        <v>118.46061453348425</v>
      </c>
      <c r="E185" s="11">
        <f t="shared" ca="1" si="14"/>
        <v>1283.6237439442175</v>
      </c>
      <c r="F185" s="11">
        <f t="shared" ca="1" si="13"/>
        <v>2642.3277424758949</v>
      </c>
      <c r="G185" s="30"/>
      <c r="H185" s="12">
        <f t="shared" ca="1" si="10"/>
        <v>-1.3623441050374907</v>
      </c>
    </row>
    <row r="186" spans="2:8" ht="15.55" customHeight="1" x14ac:dyDescent="0.65">
      <c r="B186" s="10">
        <v>160</v>
      </c>
      <c r="C186" s="11">
        <f t="shared" ca="1" si="11"/>
        <v>93.606410282764699</v>
      </c>
      <c r="D186" s="11">
        <f t="shared" ca="1" si="12"/>
        <v>117.99791326142143</v>
      </c>
      <c r="E186" s="11">
        <f t="shared" ca="1" si="14"/>
        <v>1291.1814712103298</v>
      </c>
      <c r="F186" s="11">
        <f t="shared" ca="1" si="13"/>
        <v>2671.7138975100711</v>
      </c>
      <c r="G186" s="30"/>
      <c r="H186" s="12">
        <f t="shared" ca="1" si="10"/>
        <v>-0.4280146849973086</v>
      </c>
    </row>
    <row r="187" spans="2:8" ht="15.55" customHeight="1" x14ac:dyDescent="0.65">
      <c r="B187" s="10">
        <v>161</v>
      </c>
      <c r="C187" s="11">
        <f t="shared" ca="1" si="11"/>
        <v>93.675564508408286</v>
      </c>
      <c r="D187" s="11">
        <f t="shared" ca="1" si="12"/>
        <v>118.00025240616984</v>
      </c>
      <c r="E187" s="11">
        <f t="shared" ca="1" si="14"/>
        <v>1299.056573810122</v>
      </c>
      <c r="F187" s="11">
        <f t="shared" ca="1" si="13"/>
        <v>2701.6465919810094</v>
      </c>
      <c r="G187" s="30"/>
      <c r="H187" s="12">
        <f t="shared" ca="1" si="10"/>
        <v>0.29774447165429208</v>
      </c>
    </row>
    <row r="188" spans="2:8" ht="15.55" customHeight="1" x14ac:dyDescent="0.65">
      <c r="B188" s="10">
        <v>162</v>
      </c>
      <c r="C188" s="11">
        <f t="shared" ca="1" si="11"/>
        <v>94.170839019449843</v>
      </c>
      <c r="D188" s="11">
        <f t="shared" ca="1" si="12"/>
        <v>118.42969790075318</v>
      </c>
      <c r="E188" s="11">
        <f t="shared" ca="1" si="14"/>
        <v>1307.3512996746103</v>
      </c>
      <c r="F188" s="11">
        <f t="shared" ca="1" si="13"/>
        <v>2732.2469384463693</v>
      </c>
      <c r="G188" s="30"/>
      <c r="H188" s="12">
        <f t="shared" ca="1" si="10"/>
        <v>0.6160535436370056</v>
      </c>
    </row>
    <row r="189" spans="2:8" ht="15.55" customHeight="1" x14ac:dyDescent="0.65">
      <c r="B189" s="10">
        <v>163</v>
      </c>
      <c r="C189" s="11">
        <f t="shared" ca="1" si="11"/>
        <v>94.338268050590372</v>
      </c>
      <c r="D189" s="11">
        <f t="shared" ca="1" si="12"/>
        <v>118.53782899353261</v>
      </c>
      <c r="E189" s="11">
        <f t="shared" ca="1" si="14"/>
        <v>1315.3263948859026</v>
      </c>
      <c r="F189" s="11">
        <f t="shared" ca="1" si="13"/>
        <v>2762.7773754572972</v>
      </c>
      <c r="G189" s="30"/>
      <c r="H189" s="12">
        <f t="shared" ca="1" si="10"/>
        <v>-0.60885128095731034</v>
      </c>
    </row>
    <row r="190" spans="2:8" ht="15.55" customHeight="1" x14ac:dyDescent="0.65">
      <c r="B190" s="10">
        <v>164</v>
      </c>
      <c r="C190" s="11">
        <f t="shared" ca="1" si="11"/>
        <v>95.591490614209732</v>
      </c>
      <c r="D190" s="11">
        <f t="shared" ca="1" si="12"/>
        <v>119.74561921470894</v>
      </c>
      <c r="E190" s="11">
        <f t="shared" ca="1" si="14"/>
        <v>1324.4351681154367</v>
      </c>
      <c r="F190" s="11">
        <f t="shared" ca="1" si="13"/>
        <v>2794.6975497113676</v>
      </c>
      <c r="G190" s="30"/>
      <c r="H190" s="12">
        <f t="shared" ca="1" si="10"/>
        <v>0.55131890462546795</v>
      </c>
    </row>
    <row r="191" spans="2:8" ht="15.55" customHeight="1" x14ac:dyDescent="0.65">
      <c r="B191" s="10">
        <v>165</v>
      </c>
      <c r="C191" s="11">
        <f t="shared" ca="1" si="11"/>
        <v>96.186962428137832</v>
      </c>
      <c r="D191" s="11">
        <f t="shared" ca="1" si="12"/>
        <v>120.30097798270208</v>
      </c>
      <c r="E191" s="11">
        <f t="shared" ca="1" si="14"/>
        <v>1332.8933566012408</v>
      </c>
      <c r="F191" s="11">
        <f t="shared" ca="1" si="13"/>
        <v>2826.2212317468366</v>
      </c>
      <c r="G191" s="30"/>
      <c r="H191" s="12">
        <f t="shared" ca="1" si="10"/>
        <v>6.8254805842075104E-4</v>
      </c>
    </row>
    <row r="192" spans="2:8" ht="15.55" customHeight="1" x14ac:dyDescent="0.65">
      <c r="B192" s="10">
        <v>166</v>
      </c>
      <c r="C192" s="11">
        <f t="shared" ca="1" si="11"/>
        <v>97.043480933787734</v>
      </c>
      <c r="D192" s="11">
        <f t="shared" ca="1" si="12"/>
        <v>121.14501862178324</v>
      </c>
      <c r="E192" s="11">
        <f t="shared" ca="1" si="14"/>
        <v>1341.7364808339364</v>
      </c>
      <c r="F192" s="11">
        <f t="shared" ca="1" si="13"/>
        <v>2858.3982327667131</v>
      </c>
      <c r="G192" s="30"/>
      <c r="H192" s="12">
        <f t="shared" ca="1" si="10"/>
        <v>0.5631868439932094</v>
      </c>
    </row>
    <row r="193" spans="2:8" ht="15.55" customHeight="1" x14ac:dyDescent="0.65">
      <c r="B193" s="10">
        <v>167</v>
      </c>
      <c r="C193" s="11">
        <f t="shared" ca="1" si="11"/>
        <v>98.847607052820308</v>
      </c>
      <c r="D193" s="11">
        <f t="shared" ca="1" si="12"/>
        <v>122.94625831832717</v>
      </c>
      <c r="E193" s="11">
        <f t="shared" ca="1" si="14"/>
        <v>1351.5619820503737</v>
      </c>
      <c r="F193" s="11">
        <f t="shared" ca="1" si="13"/>
        <v>2891.8191709431821</v>
      </c>
      <c r="G193" s="30"/>
      <c r="H193" s="12">
        <f t="shared" ca="1" si="10"/>
        <v>1.0365319146377743</v>
      </c>
    </row>
    <row r="194" spans="2:8" ht="15.55" customHeight="1" x14ac:dyDescent="0.65">
      <c r="B194" s="10">
        <v>168</v>
      </c>
      <c r="C194" s="11">
        <f t="shared" ca="1" si="11"/>
        <v>100.04264153371032</v>
      </c>
      <c r="D194" s="11">
        <f t="shared" ca="1" si="12"/>
        <v>124.15461668735104</v>
      </c>
      <c r="E194" s="11">
        <f t="shared" ca="1" si="14"/>
        <v>1360.8570896051615</v>
      </c>
      <c r="F194" s="11">
        <f t="shared" ca="1" si="13"/>
        <v>2924.9791734336313</v>
      </c>
      <c r="G194" s="30"/>
      <c r="H194" s="12">
        <f t="shared" ca="1" si="10"/>
        <v>0.46000714473059523</v>
      </c>
    </row>
    <row r="195" spans="2:8" ht="15.55" customHeight="1" x14ac:dyDescent="0.65">
      <c r="B195" s="10">
        <v>169</v>
      </c>
      <c r="C195" s="11">
        <f t="shared" ca="1" si="11"/>
        <v>100.1089922428758</v>
      </c>
      <c r="D195" s="11">
        <f t="shared" ca="1" si="12"/>
        <v>124.26736265870561</v>
      </c>
      <c r="E195" s="11">
        <f t="shared" ca="1" si="14"/>
        <v>1369.1881864048296</v>
      </c>
      <c r="F195" s="11">
        <f t="shared" ca="1" si="13"/>
        <v>2957.4554829555987</v>
      </c>
      <c r="G195" s="30"/>
      <c r="H195" s="12">
        <f t="shared" ca="1" si="10"/>
        <v>-0.83974464105528157</v>
      </c>
    </row>
    <row r="196" spans="2:8" ht="15.55" customHeight="1" x14ac:dyDescent="0.65">
      <c r="B196" s="10">
        <v>170</v>
      </c>
      <c r="C196" s="11">
        <f t="shared" ca="1" si="11"/>
        <v>100.92774342890206</v>
      </c>
      <c r="D196" s="11">
        <f t="shared" ca="1" si="12"/>
        <v>125.14872961067701</v>
      </c>
      <c r="E196" s="11">
        <f t="shared" ca="1" si="14"/>
        <v>1378.3582525261263</v>
      </c>
      <c r="F196" s="11">
        <f t="shared" ca="1" si="13"/>
        <v>2991.0462982667723</v>
      </c>
      <c r="G196" s="30"/>
      <c r="H196" s="12">
        <f t="shared" ca="1" si="10"/>
        <v>0.50788827207386034</v>
      </c>
    </row>
    <row r="197" spans="2:8" ht="15.55" customHeight="1" x14ac:dyDescent="0.65">
      <c r="B197" s="10">
        <v>171</v>
      </c>
      <c r="C197" s="11">
        <f t="shared" ca="1" si="11"/>
        <v>100.67429655513713</v>
      </c>
      <c r="D197" s="11">
        <f t="shared" ca="1" si="12"/>
        <v>124.95226979531418</v>
      </c>
      <c r="E197" s="11">
        <f t="shared" ca="1" si="14"/>
        <v>1386.445441889595</v>
      </c>
      <c r="F197" s="11">
        <f t="shared" ca="1" si="13"/>
        <v>3023.8238926218214</v>
      </c>
      <c r="G197" s="30"/>
      <c r="H197" s="12">
        <f t="shared" ca="1" si="10"/>
        <v>-0.1428728001466868</v>
      </c>
    </row>
    <row r="198" spans="2:8" ht="15.55" customHeight="1" x14ac:dyDescent="0.65">
      <c r="B198" s="10">
        <v>172</v>
      </c>
      <c r="C198" s="11">
        <f t="shared" ca="1" si="11"/>
        <v>102.06596227808342</v>
      </c>
      <c r="D198" s="11">
        <f t="shared" ca="1" si="12"/>
        <v>126.41341408061609</v>
      </c>
      <c r="E198" s="11">
        <f t="shared" ca="1" si="14"/>
        <v>1396.2617547079849</v>
      </c>
      <c r="F198" s="11">
        <f t="shared" ca="1" si="13"/>
        <v>3058.6125874245627</v>
      </c>
      <c r="G198" s="30"/>
      <c r="H198" s="12">
        <f t="shared" ca="1" si="10"/>
        <v>1.6711152756475502</v>
      </c>
    </row>
    <row r="199" spans="2:8" ht="15.55" customHeight="1" x14ac:dyDescent="0.65">
      <c r="B199" s="10">
        <v>173</v>
      </c>
      <c r="C199" s="11">
        <f t="shared" ca="1" si="11"/>
        <v>103.1414281885809</v>
      </c>
      <c r="D199" s="11">
        <f t="shared" ca="1" si="12"/>
        <v>127.54623235053103</v>
      </c>
      <c r="E199" s="11">
        <f t="shared" ca="1" si="14"/>
        <v>1405.7197208549078</v>
      </c>
      <c r="F199" s="11">
        <f t="shared" ca="1" si="13"/>
        <v>3093.3143161008334</v>
      </c>
      <c r="G199" s="30"/>
      <c r="H199" s="12">
        <f t="shared" ca="1" si="10"/>
        <v>0.40316333681307948</v>
      </c>
    </row>
    <row r="200" spans="2:8" ht="15.55" customHeight="1" x14ac:dyDescent="0.65">
      <c r="B200" s="10">
        <v>174</v>
      </c>
      <c r="C200" s="11">
        <f t="shared" ca="1" si="11"/>
        <v>102.47142617159751</v>
      </c>
      <c r="D200" s="11">
        <f t="shared" ca="1" si="12"/>
        <v>126.95828296302319</v>
      </c>
      <c r="E200" s="11">
        <f t="shared" ca="1" si="14"/>
        <v>1413.579815018448</v>
      </c>
      <c r="F200" s="11">
        <f t="shared" ca="1" si="13"/>
        <v>3126.7117836327502</v>
      </c>
      <c r="G200" s="30"/>
      <c r="H200" s="12">
        <f t="shared" ca="1" si="10"/>
        <v>-1.2140155132325263</v>
      </c>
    </row>
    <row r="201" spans="2:8" ht="15.55" customHeight="1" x14ac:dyDescent="0.65">
      <c r="B201" s="10">
        <v>175</v>
      </c>
      <c r="C201" s="11">
        <f t="shared" ca="1" si="11"/>
        <v>101.84080179751268</v>
      </c>
      <c r="D201" s="11">
        <f t="shared" ca="1" si="12"/>
        <v>126.42169229385885</v>
      </c>
      <c r="E201" s="11">
        <f t="shared" ca="1" si="14"/>
        <v>1421.5573142271166</v>
      </c>
      <c r="F201" s="11">
        <f t="shared" ca="1" si="13"/>
        <v>3160.514951328752</v>
      </c>
      <c r="G201" s="30"/>
      <c r="H201" s="12">
        <f t="shared" ca="1" si="10"/>
        <v>-0.88061350823745932</v>
      </c>
    </row>
    <row r="202" spans="2:8" ht="15.55" customHeight="1" x14ac:dyDescent="0.65">
      <c r="B202" s="10">
        <v>176</v>
      </c>
      <c r="C202" s="11">
        <f t="shared" ca="1" si="11"/>
        <v>101.89159457029993</v>
      </c>
      <c r="D202" s="11">
        <f t="shared" ca="1" si="12"/>
        <v>126.54415830577989</v>
      </c>
      <c r="E202" s="11">
        <f t="shared" ca="1" si="14"/>
        <v>1430.1336249005133</v>
      </c>
      <c r="F202" s="11">
        <f t="shared" ca="1" si="13"/>
        <v>3195.1932461410092</v>
      </c>
      <c r="G202" s="30"/>
      <c r="H202" s="12">
        <f t="shared" ca="1" si="10"/>
        <v>1.0175433574584813</v>
      </c>
    </row>
    <row r="203" spans="2:8" ht="15.55" customHeight="1" x14ac:dyDescent="0.65">
      <c r="B203" s="10">
        <v>177</v>
      </c>
      <c r="C203" s="11">
        <f t="shared" ca="1" si="11"/>
        <v>99.362056128493876</v>
      </c>
      <c r="D203" s="11">
        <f t="shared" ca="1" si="12"/>
        <v>124.07063001238961</v>
      </c>
      <c r="E203" s="11">
        <f t="shared" ca="1" si="14"/>
        <v>1436.0830630583368</v>
      </c>
      <c r="F203" s="11">
        <f t="shared" ca="1" si="13"/>
        <v>3227.5274369843478</v>
      </c>
      <c r="G203" s="30"/>
      <c r="H203" s="12">
        <f t="shared" ca="1" si="10"/>
        <v>-1.7967568754916166</v>
      </c>
    </row>
    <row r="204" spans="2:8" ht="15.55" customHeight="1" x14ac:dyDescent="0.65">
      <c r="B204" s="10">
        <v>178</v>
      </c>
      <c r="C204" s="11">
        <f t="shared" ca="1" si="11"/>
        <v>99.53594943510474</v>
      </c>
      <c r="D204" s="11">
        <f t="shared" ca="1" si="12"/>
        <v>124.29894808188492</v>
      </c>
      <c r="E204" s="11">
        <f t="shared" ca="1" si="14"/>
        <v>1444.7503205020519</v>
      </c>
      <c r="F204" s="11">
        <f t="shared" ca="1" si="13"/>
        <v>3262.8696763523699</v>
      </c>
      <c r="G204" s="30"/>
      <c r="H204" s="12">
        <f t="shared" ca="1" si="10"/>
        <v>0.68705858841490797</v>
      </c>
    </row>
    <row r="205" spans="2:8" ht="15.55" customHeight="1" x14ac:dyDescent="0.65">
      <c r="B205" s="10">
        <v>179</v>
      </c>
      <c r="C205" s="11">
        <f t="shared" ca="1" si="11"/>
        <v>99.466055100113579</v>
      </c>
      <c r="D205" s="11">
        <f t="shared" ca="1" si="12"/>
        <v>124.2287240061751</v>
      </c>
      <c r="E205" s="11">
        <f t="shared" ca="1" si="14"/>
        <v>1452.9179589524892</v>
      </c>
      <c r="F205" s="11">
        <f t="shared" ca="1" si="13"/>
        <v>3297.9775927877899</v>
      </c>
      <c r="G205" s="30"/>
      <c r="H205" s="12">
        <f t="shared" ca="1" si="10"/>
        <v>-5.2832596010502074E-2</v>
      </c>
    </row>
    <row r="206" spans="2:8" ht="15.55" customHeight="1" x14ac:dyDescent="0.65">
      <c r="B206" s="10">
        <v>180</v>
      </c>
      <c r="C206" s="11">
        <f t="shared" ca="1" si="11"/>
        <v>97.756124663794708</v>
      </c>
      <c r="D206" s="11">
        <f t="shared" ca="1" si="12"/>
        <v>122.52853861495964</v>
      </c>
      <c r="E206" s="11">
        <f t="shared" ca="1" si="14"/>
        <v>1459.5141169025951</v>
      </c>
      <c r="F206" s="11">
        <f t="shared" ca="1" si="13"/>
        <v>3331.8143919044237</v>
      </c>
      <c r="G206" s="30"/>
      <c r="H206" s="12">
        <f t="shared" ca="1" si="10"/>
        <v>-1.189048918263041</v>
      </c>
    </row>
    <row r="207" spans="2:8" ht="15.55" customHeight="1" x14ac:dyDescent="0.65">
      <c r="B207" s="10">
        <v>181</v>
      </c>
      <c r="C207" s="11">
        <f t="shared" ca="1" si="11"/>
        <v>96.181135111879357</v>
      </c>
      <c r="D207" s="11">
        <f t="shared" ca="1" si="12"/>
        <v>120.95990764354096</v>
      </c>
      <c r="E207" s="11">
        <f t="shared" ca="1" si="14"/>
        <v>1466.2245151834063</v>
      </c>
      <c r="F207" s="11">
        <f t="shared" ca="1" si="13"/>
        <v>3366.0564378798072</v>
      </c>
      <c r="G207" s="30"/>
      <c r="H207" s="12">
        <f t="shared" ca="1" si="10"/>
        <v>-1.6929586662384555</v>
      </c>
    </row>
    <row r="208" spans="2:8" ht="15.55" customHeight="1" x14ac:dyDescent="0.65">
      <c r="B208" s="10">
        <v>182</v>
      </c>
      <c r="C208" s="11">
        <f t="shared" ca="1" si="11"/>
        <v>92.699099192117941</v>
      </c>
      <c r="D208" s="11">
        <f t="shared" ca="1" si="12"/>
        <v>117.44992938486291</v>
      </c>
      <c r="E208" s="11">
        <f t="shared" ca="1" si="14"/>
        <v>1470.861014163479</v>
      </c>
      <c r="F208" s="11">
        <f t="shared" ca="1" si="13"/>
        <v>3398.5047512400097</v>
      </c>
      <c r="G208" s="30"/>
      <c r="H208" s="12">
        <f t="shared" ca="1" si="10"/>
        <v>-2.5540012735090181</v>
      </c>
    </row>
    <row r="209" spans="2:8" ht="15.55" customHeight="1" x14ac:dyDescent="0.65">
      <c r="B209" s="10">
        <v>183</v>
      </c>
      <c r="C209" s="11">
        <f t="shared" ca="1" si="11"/>
        <v>91.861908818982002</v>
      </c>
      <c r="D209" s="11">
        <f t="shared" ca="1" si="12"/>
        <v>116.55964837921495</v>
      </c>
      <c r="E209" s="11">
        <f t="shared" ca="1" si="14"/>
        <v>1478.0182303215643</v>
      </c>
      <c r="F209" s="11">
        <f t="shared" ca="1" si="13"/>
        <v>3433.760168900867</v>
      </c>
      <c r="G209" s="30"/>
      <c r="H209" s="12">
        <f t="shared" ca="1" si="10"/>
        <v>0.80252038310496776</v>
      </c>
    </row>
    <row r="210" spans="2:8" ht="15.55" customHeight="1" x14ac:dyDescent="0.65">
      <c r="B210" s="10">
        <v>184</v>
      </c>
      <c r="C210" s="11">
        <f t="shared" ca="1" si="11"/>
        <v>89.312978702140398</v>
      </c>
      <c r="D210" s="11">
        <f t="shared" ca="1" si="12"/>
        <v>113.8952519572985</v>
      </c>
      <c r="E210" s="11">
        <f t="shared" ca="1" si="14"/>
        <v>1483.14032881769</v>
      </c>
      <c r="F210" s="11">
        <f t="shared" ca="1" si="13"/>
        <v>3467.2476746088382</v>
      </c>
      <c r="G210" s="30"/>
      <c r="H210" s="12">
        <f t="shared" ca="1" si="10"/>
        <v>-1.7242384939357471</v>
      </c>
    </row>
    <row r="211" spans="2:8" ht="15.55" customHeight="1" x14ac:dyDescent="0.65">
      <c r="B211" s="10">
        <v>185</v>
      </c>
      <c r="C211" s="11">
        <f t="shared" ca="1" si="11"/>
        <v>88.378347715642207</v>
      </c>
      <c r="D211" s="11">
        <f t="shared" ca="1" si="12"/>
        <v>112.84513324337628</v>
      </c>
      <c r="E211" s="11">
        <f t="shared" ca="1" si="14"/>
        <v>1489.8576829904964</v>
      </c>
      <c r="F211" s="11">
        <f t="shared" ca="1" si="13"/>
        <v>3502.6295490282851</v>
      </c>
      <c r="G211" s="30"/>
      <c r="H211" s="12">
        <f t="shared" ca="1" si="10"/>
        <v>-0.52036643579840958</v>
      </c>
    </row>
    <row r="212" spans="2:8" ht="15.55" customHeight="1" x14ac:dyDescent="0.65">
      <c r="B212" s="10">
        <v>186</v>
      </c>
      <c r="C212" s="11">
        <f t="shared" ca="1" si="11"/>
        <v>88.876792020742798</v>
      </c>
      <c r="D212" s="11">
        <f t="shared" ca="1" si="12"/>
        <v>113.18635280759185</v>
      </c>
      <c r="E212" s="11">
        <f t="shared" ca="1" si="14"/>
        <v>1497.7570281339501</v>
      </c>
      <c r="F212" s="11">
        <f t="shared" ca="1" si="13"/>
        <v>3539.468466868499</v>
      </c>
      <c r="G212" s="30"/>
      <c r="H212" s="12">
        <f t="shared" ca="1" si="10"/>
        <v>-3.6141748670405108E-2</v>
      </c>
    </row>
    <row r="213" spans="2:8" ht="15.55" customHeight="1" x14ac:dyDescent="0.65">
      <c r="B213" s="10">
        <v>187</v>
      </c>
      <c r="C213" s="11">
        <f t="shared" ca="1" si="11"/>
        <v>87.583157024659272</v>
      </c>
      <c r="D213" s="11">
        <f t="shared" ca="1" si="12"/>
        <v>111.73438687177945</v>
      </c>
      <c r="E213" s="11">
        <f t="shared" ca="1" si="14"/>
        <v>1503.8210477417601</v>
      </c>
      <c r="F213" s="11">
        <f t="shared" ca="1" si="13"/>
        <v>3574.7708674272403</v>
      </c>
      <c r="G213" s="30"/>
      <c r="H213" s="12">
        <f t="shared" ca="1" si="10"/>
        <v>-1.2157380242968772</v>
      </c>
    </row>
    <row r="214" spans="2:8" ht="15.55" customHeight="1" x14ac:dyDescent="0.65">
      <c r="B214" s="10">
        <v>188</v>
      </c>
      <c r="C214" s="11">
        <f t="shared" ca="1" si="11"/>
        <v>86.966270791800767</v>
      </c>
      <c r="D214" s="11">
        <f t="shared" ca="1" si="12"/>
        <v>110.98193780433365</v>
      </c>
      <c r="E214" s="11">
        <f t="shared" ca="1" si="14"/>
        <v>1510.6203097901971</v>
      </c>
      <c r="F214" s="11">
        <f t="shared" ca="1" si="13"/>
        <v>3611.1171379541765</v>
      </c>
      <c r="G214" s="30"/>
      <c r="H214" s="12">
        <f t="shared" ca="1" si="10"/>
        <v>-1.1018109256180715</v>
      </c>
    </row>
    <row r="215" spans="2:8" ht="15.55" customHeight="1" x14ac:dyDescent="0.65">
      <c r="B215" s="10">
        <v>189</v>
      </c>
      <c r="C215" s="11">
        <f t="shared" ca="1" si="11"/>
        <v>87.319243359455257</v>
      </c>
      <c r="D215" s="11">
        <f t="shared" ca="1" si="12"/>
        <v>111.18158769162918</v>
      </c>
      <c r="E215" s="11">
        <f t="shared" ca="1" si="14"/>
        <v>1518.2483684040583</v>
      </c>
      <c r="F215" s="11">
        <f t="shared" ca="1" si="13"/>
        <v>3648.5835035466107</v>
      </c>
      <c r="G215" s="30"/>
      <c r="H215" s="12">
        <f t="shared" ca="1" si="10"/>
        <v>0.16475637284140549</v>
      </c>
    </row>
    <row r="216" spans="2:8" ht="15.55" customHeight="1" x14ac:dyDescent="0.65">
      <c r="B216" s="10">
        <v>190</v>
      </c>
      <c r="C216" s="11">
        <f t="shared" ca="1" si="11"/>
        <v>86.967186481389788</v>
      </c>
      <c r="D216" s="11">
        <f t="shared" ca="1" si="12"/>
        <v>110.67826740446888</v>
      </c>
      <c r="E216" s="11">
        <f t="shared" ca="1" si="14"/>
        <v>1525.1379213959317</v>
      </c>
      <c r="F216" s="11">
        <f t="shared" ca="1" si="13"/>
        <v>3685.6165665223107</v>
      </c>
      <c r="G216" s="30"/>
      <c r="H216" s="12">
        <f t="shared" ca="1" si="10"/>
        <v>-0.50843899681772065</v>
      </c>
    </row>
    <row r="217" spans="2:8" ht="15.55" customHeight="1" x14ac:dyDescent="0.65">
      <c r="B217" s="10">
        <v>191</v>
      </c>
      <c r="C217" s="11">
        <f t="shared" ca="1" si="11"/>
        <v>86.342681347090206</v>
      </c>
      <c r="D217" s="11">
        <f t="shared" ca="1" si="12"/>
        <v>109.92141227260346</v>
      </c>
      <c r="E217" s="11">
        <f t="shared" ca="1" si="14"/>
        <v>1531.79701862359</v>
      </c>
      <c r="F217" s="11">
        <f t="shared" ca="1" si="13"/>
        <v>3722.7327967886695</v>
      </c>
      <c r="G217" s="30"/>
      <c r="H217" s="12">
        <f t="shared" ca="1" si="10"/>
        <v>-1.2402453991699522</v>
      </c>
    </row>
    <row r="218" spans="2:8" ht="15.55" customHeight="1" x14ac:dyDescent="0.65">
      <c r="B218" s="10">
        <v>192</v>
      </c>
      <c r="C218" s="11">
        <f t="shared" ca="1" si="11"/>
        <v>85.551102075942865</v>
      </c>
      <c r="D218" s="11">
        <f t="shared" ca="1" si="12"/>
        <v>108.99876025675076</v>
      </c>
      <c r="E218" s="11">
        <f t="shared" ca="1" si="14"/>
        <v>1538.24543752819</v>
      </c>
      <c r="F218" s="11">
        <f t="shared" ca="1" si="13"/>
        <v>3759.9459547507527</v>
      </c>
      <c r="G218" s="30"/>
      <c r="H218" s="12">
        <f t="shared" ref="H218:H281" ca="1" si="15">NORMINV(RAND(),$I$20,$I$21)</f>
        <v>-1.4277976382951512</v>
      </c>
    </row>
    <row r="219" spans="2:8" ht="15.55" customHeight="1" x14ac:dyDescent="0.65">
      <c r="B219" s="10">
        <v>193</v>
      </c>
      <c r="C219" s="11">
        <f t="shared" ca="1" si="11"/>
        <v>83.185499241095229</v>
      </c>
      <c r="D219" s="11">
        <f t="shared" ca="1" si="12"/>
        <v>106.49992712374494</v>
      </c>
      <c r="E219" s="11">
        <f t="shared" ca="1" si="14"/>
        <v>1543.0661031929021</v>
      </c>
      <c r="F219" s="11">
        <f t="shared" ca="1" si="13"/>
        <v>3795.8410005718547</v>
      </c>
      <c r="G219" s="30"/>
      <c r="H219" s="12">
        <f t="shared" ca="1" si="15"/>
        <v>-2.3014095372266685</v>
      </c>
    </row>
    <row r="220" spans="2:8" ht="15.55" customHeight="1" x14ac:dyDescent="0.65">
      <c r="B220" s="10">
        <v>194</v>
      </c>
      <c r="C220" s="11">
        <f t="shared" ca="1" si="11"/>
        <v>82.952687106861504</v>
      </c>
      <c r="D220" s="11">
        <f t="shared" ca="1" si="12"/>
        <v>106.12897043619708</v>
      </c>
      <c r="E220" s="11">
        <f t="shared" ca="1" si="14"/>
        <v>1549.951147566351</v>
      </c>
      <c r="F220" s="11">
        <f t="shared" ca="1" si="13"/>
        <v>3834.110628461533</v>
      </c>
      <c r="G220" s="30"/>
      <c r="H220" s="12">
        <f t="shared" ca="1" si="15"/>
        <v>0.33390379373691947</v>
      </c>
    </row>
    <row r="221" spans="2:8" ht="15.55" customHeight="1" x14ac:dyDescent="0.65">
      <c r="B221" s="10">
        <v>195</v>
      </c>
      <c r="C221" s="11">
        <f t="shared" ref="C221:C284" ca="1" si="16">$C$16*C220+$C$17*C219+$C$18*H220+$C$19*H219+$C$20*H218+$C$21+H221</f>
        <v>83.132347922094723</v>
      </c>
      <c r="D221" s="11">
        <f t="shared" ref="D221:D284" ca="1" si="17">$D$16*D220+$D$17*D219+$D$18*H220+$D$19*H219+$D$20*H218+$D$21+H221</f>
        <v>106.13481591630307</v>
      </c>
      <c r="E221" s="11">
        <f t="shared" ca="1" si="14"/>
        <v>1557.0257870041573</v>
      </c>
      <c r="F221" s="11">
        <f t="shared" ref="F221:F284" ca="1" si="18">$F$16*F220+$F$17*F219+$F$18*H220+$F$19*H219+$F$20*H218+$F$21+H221</f>
        <v>3872.8667612018116</v>
      </c>
      <c r="G221" s="30"/>
      <c r="H221" s="12">
        <f t="shared" ca="1" si="15"/>
        <v>0.14930000338846428</v>
      </c>
    </row>
    <row r="222" spans="2:8" ht="15.55" customHeight="1" x14ac:dyDescent="0.65">
      <c r="B222" s="10">
        <v>196</v>
      </c>
      <c r="C222" s="11">
        <f t="shared" ca="1" si="16"/>
        <v>83.943982329480775</v>
      </c>
      <c r="D222" s="11">
        <f t="shared" ca="1" si="17"/>
        <v>106.78616446650496</v>
      </c>
      <c r="E222" s="11">
        <f t="shared" ref="E222:E285" ca="1" si="19">$E$16*E221+$E$17*E220+$E$18*H221+$E$19*H220+$E$20*H219+$E$21+H222</f>
        <v>1564.753694397715</v>
      </c>
      <c r="F222" s="11">
        <f t="shared" ca="1" si="18"/>
        <v>3912.5994762194905</v>
      </c>
      <c r="G222" s="30"/>
      <c r="H222" s="12">
        <f t="shared" ca="1" si="15"/>
        <v>5.1938151169498022E-2</v>
      </c>
    </row>
    <row r="223" spans="2:8" ht="15.55" customHeight="1" x14ac:dyDescent="0.65">
      <c r="B223" s="10">
        <v>197</v>
      </c>
      <c r="C223" s="11">
        <f t="shared" ca="1" si="16"/>
        <v>84.588642583354741</v>
      </c>
      <c r="D223" s="11">
        <f t="shared" ca="1" si="17"/>
        <v>107.28533141072099</v>
      </c>
      <c r="E223" s="11">
        <f t="shared" ca="1" si="19"/>
        <v>1572.3283348465641</v>
      </c>
      <c r="F223" s="11">
        <f t="shared" ca="1" si="18"/>
        <v>3952.5018227555338</v>
      </c>
      <c r="G223" s="30"/>
      <c r="H223" s="12">
        <f t="shared" ca="1" si="15"/>
        <v>-1.147349046586801</v>
      </c>
    </row>
    <row r="224" spans="2:8" ht="15.55" customHeight="1" x14ac:dyDescent="0.65">
      <c r="B224" s="10">
        <v>198</v>
      </c>
      <c r="C224" s="11">
        <f t="shared" ca="1" si="16"/>
        <v>87.242005006835754</v>
      </c>
      <c r="D224" s="11">
        <f t="shared" ca="1" si="17"/>
        <v>109.81929757176127</v>
      </c>
      <c r="E224" s="11">
        <f t="shared" ca="1" si="19"/>
        <v>1581.9900994639981</v>
      </c>
      <c r="F224" s="11">
        <f t="shared" ca="1" si="18"/>
        <v>3994.8240409177242</v>
      </c>
      <c r="G224" s="30"/>
      <c r="H224" s="12">
        <f t="shared" ca="1" si="15"/>
        <v>1.6497481532182983</v>
      </c>
    </row>
    <row r="225" spans="2:8" ht="15.55" customHeight="1" x14ac:dyDescent="0.65">
      <c r="B225" s="10">
        <v>199</v>
      </c>
      <c r="C225" s="11">
        <f t="shared" ca="1" si="16"/>
        <v>87.013230449639011</v>
      </c>
      <c r="D225" s="11">
        <f t="shared" ca="1" si="17"/>
        <v>109.49044001253047</v>
      </c>
      <c r="E225" s="11">
        <f t="shared" ca="1" si="19"/>
        <v>1588.8185087263464</v>
      </c>
      <c r="F225" s="11">
        <f t="shared" ca="1" si="18"/>
        <v>4034.6453776986764</v>
      </c>
      <c r="G225" s="30"/>
      <c r="H225" s="12">
        <f t="shared" ca="1" si="15"/>
        <v>-1.5164064430655608</v>
      </c>
    </row>
    <row r="226" spans="2:8" ht="15.55" customHeight="1" x14ac:dyDescent="0.65">
      <c r="B226" s="10">
        <v>200</v>
      </c>
      <c r="C226" s="11">
        <f t="shared" ca="1" si="16"/>
        <v>86.540708380900355</v>
      </c>
      <c r="D226" s="11">
        <f t="shared" ca="1" si="17"/>
        <v>108.9765912391413</v>
      </c>
      <c r="E226" s="11">
        <f t="shared" ca="1" si="19"/>
        <v>1595.6587503943824</v>
      </c>
      <c r="F226" s="11">
        <f t="shared" ca="1" si="18"/>
        <v>4074.835274272169</v>
      </c>
      <c r="G226" s="30"/>
      <c r="H226" s="12">
        <f t="shared" ca="1" si="15"/>
        <v>-1.2870728112774033</v>
      </c>
    </row>
    <row r="227" spans="2:8" ht="15.55" customHeight="1" x14ac:dyDescent="0.65">
      <c r="B227" s="10">
        <v>201</v>
      </c>
      <c r="C227" s="11">
        <f t="shared" ca="1" si="16"/>
        <v>87.717550542134887</v>
      </c>
      <c r="D227" s="11">
        <f t="shared" ca="1" si="17"/>
        <v>110.10378658526741</v>
      </c>
      <c r="E227" s="11">
        <f t="shared" ca="1" si="19"/>
        <v>1604.0743628532261</v>
      </c>
      <c r="F227" s="11">
        <f t="shared" ca="1" si="18"/>
        <v>4116.9274095269075</v>
      </c>
      <c r="G227" s="30"/>
      <c r="H227" s="12">
        <f t="shared" ca="1" si="15"/>
        <v>0.36052634301302788</v>
      </c>
    </row>
    <row r="228" spans="2:8" ht="15.55" customHeight="1" x14ac:dyDescent="0.65">
      <c r="B228" s="10">
        <v>202</v>
      </c>
      <c r="C228" s="11">
        <f t="shared" ca="1" si="16"/>
        <v>88.076542764231647</v>
      </c>
      <c r="D228" s="11">
        <f t="shared" ca="1" si="17"/>
        <v>110.40865170934458</v>
      </c>
      <c r="E228" s="11">
        <f t="shared" ca="1" si="19"/>
        <v>1611.6396718538913</v>
      </c>
      <c r="F228" s="11">
        <f t="shared" ca="1" si="18"/>
        <v>4158.505766711115</v>
      </c>
      <c r="G228" s="30"/>
      <c r="H228" s="12">
        <f t="shared" ca="1" si="15"/>
        <v>0.46990794809867137</v>
      </c>
    </row>
    <row r="229" spans="2:8" ht="15.55" customHeight="1" x14ac:dyDescent="0.65">
      <c r="B229" s="10">
        <v>203</v>
      </c>
      <c r="C229" s="11">
        <f t="shared" ca="1" si="16"/>
        <v>87.852990168507674</v>
      </c>
      <c r="D229" s="11">
        <f t="shared" ca="1" si="17"/>
        <v>110.15937666061664</v>
      </c>
      <c r="E229" s="11">
        <f t="shared" ca="1" si="19"/>
        <v>1618.7466109566674</v>
      </c>
      <c r="F229" s="11">
        <f t="shared" ca="1" si="18"/>
        <v>4199.979370272451</v>
      </c>
      <c r="G229" s="30"/>
      <c r="H229" s="12">
        <f t="shared" ca="1" si="15"/>
        <v>-1.1516798370082755</v>
      </c>
    </row>
    <row r="230" spans="2:8" ht="15.55" customHeight="1" x14ac:dyDescent="0.65">
      <c r="B230" s="10">
        <v>204</v>
      </c>
      <c r="C230" s="11">
        <f t="shared" ca="1" si="16"/>
        <v>87.232232985950418</v>
      </c>
      <c r="D230" s="11">
        <f t="shared" ca="1" si="17"/>
        <v>109.51872610833578</v>
      </c>
      <c r="E230" s="11">
        <f t="shared" ca="1" si="19"/>
        <v>1625.4674097108332</v>
      </c>
      <c r="F230" s="11">
        <f t="shared" ca="1" si="18"/>
        <v>4241.4118938020156</v>
      </c>
      <c r="G230" s="30"/>
      <c r="H230" s="12">
        <f t="shared" ca="1" si="15"/>
        <v>-1.6971906523305962</v>
      </c>
    </row>
    <row r="231" spans="2:8" ht="15.55" customHeight="1" x14ac:dyDescent="0.65">
      <c r="B231" s="10">
        <v>205</v>
      </c>
      <c r="C231" s="11">
        <f t="shared" ca="1" si="16"/>
        <v>87.787204038095638</v>
      </c>
      <c r="D231" s="11">
        <f t="shared" ca="1" si="17"/>
        <v>110.05022471842716</v>
      </c>
      <c r="E231" s="11">
        <f t="shared" ca="1" si="19"/>
        <v>1633.3393685924846</v>
      </c>
      <c r="F231" s="11">
        <f t="shared" ca="1" si="18"/>
        <v>4284.341301431311</v>
      </c>
      <c r="G231" s="30"/>
      <c r="H231" s="12">
        <f t="shared" ca="1" si="15"/>
        <v>0.40559990310463173</v>
      </c>
    </row>
    <row r="232" spans="2:8" ht="15.55" customHeight="1" x14ac:dyDescent="0.65">
      <c r="B232" s="10">
        <v>206</v>
      </c>
      <c r="C232" s="11">
        <f t="shared" ca="1" si="16"/>
        <v>88.393068027822878</v>
      </c>
      <c r="D232" s="11">
        <f t="shared" ca="1" si="17"/>
        <v>110.62250840649335</v>
      </c>
      <c r="E232" s="11">
        <f t="shared" ca="1" si="19"/>
        <v>1641.2050583149057</v>
      </c>
      <c r="F232" s="11">
        <f t="shared" ca="1" si="18"/>
        <v>4327.6096203422239</v>
      </c>
      <c r="G232" s="30"/>
      <c r="H232" s="12">
        <f t="shared" ca="1" si="15"/>
        <v>0.66171679186844801</v>
      </c>
    </row>
    <row r="233" spans="2:8" ht="15.55" customHeight="1" x14ac:dyDescent="0.65">
      <c r="B233" s="10">
        <v>207</v>
      </c>
      <c r="C233" s="11">
        <f t="shared" ca="1" si="16"/>
        <v>89.657244019470554</v>
      </c>
      <c r="D233" s="11">
        <f t="shared" ca="1" si="17"/>
        <v>111.86810288480864</v>
      </c>
      <c r="E233" s="11">
        <f t="shared" ca="1" si="19"/>
        <v>1649.7959895638244</v>
      </c>
      <c r="F233" s="11">
        <f t="shared" ca="1" si="18"/>
        <v>4371.963438767757</v>
      </c>
      <c r="G233" s="30"/>
      <c r="H233" s="12">
        <f t="shared" ca="1" si="15"/>
        <v>0.47900617208144208</v>
      </c>
    </row>
    <row r="234" spans="2:8" ht="15.55" customHeight="1" x14ac:dyDescent="0.65">
      <c r="B234" s="10">
        <v>208</v>
      </c>
      <c r="C234" s="11">
        <f t="shared" ca="1" si="16"/>
        <v>91.711575529666931</v>
      </c>
      <c r="D234" s="11">
        <f t="shared" ca="1" si="17"/>
        <v>113.91565682793431</v>
      </c>
      <c r="E234" s="11">
        <f t="shared" ca="1" si="19"/>
        <v>1659.2242768253491</v>
      </c>
      <c r="F234" s="11">
        <f t="shared" ca="1" si="18"/>
        <v>4417.5152447973805</v>
      </c>
      <c r="G234" s="30"/>
      <c r="H234" s="12">
        <f t="shared" ca="1" si="15"/>
        <v>0.37331207778092279</v>
      </c>
    </row>
    <row r="235" spans="2:8" ht="15.55" customHeight="1" x14ac:dyDescent="0.65">
      <c r="B235" s="10">
        <v>209</v>
      </c>
      <c r="C235" s="11">
        <f t="shared" ca="1" si="16"/>
        <v>94.128818614452655</v>
      </c>
      <c r="D235" s="11">
        <f t="shared" ca="1" si="17"/>
        <v>116.35053159729654</v>
      </c>
      <c r="E235" s="11">
        <f t="shared" ca="1" si="19"/>
        <v>1669.1324531618166</v>
      </c>
      <c r="F235" s="11">
        <f t="shared" ca="1" si="18"/>
        <v>4463.9183517679057</v>
      </c>
      <c r="G235" s="30"/>
      <c r="H235" s="12">
        <f t="shared" ca="1" si="15"/>
        <v>1.0368162679066337</v>
      </c>
    </row>
    <row r="236" spans="2:8" ht="15.55" customHeight="1" x14ac:dyDescent="0.65">
      <c r="B236" s="10">
        <v>210</v>
      </c>
      <c r="C236" s="11">
        <f t="shared" ca="1" si="16"/>
        <v>95.067204235712808</v>
      </c>
      <c r="D236" s="11">
        <f t="shared" ca="1" si="17"/>
        <v>117.34329588837335</v>
      </c>
      <c r="E236" s="11">
        <f t="shared" ca="1" si="19"/>
        <v>1677.7438096857072</v>
      </c>
      <c r="F236" s="11">
        <f t="shared" ca="1" si="18"/>
        <v>4509.4058746129595</v>
      </c>
      <c r="G236" s="30"/>
      <c r="H236" s="12">
        <f t="shared" ca="1" si="15"/>
        <v>-0.35157546770051123</v>
      </c>
    </row>
    <row r="237" spans="2:8" ht="15.55" customHeight="1" x14ac:dyDescent="0.65">
      <c r="B237" s="10">
        <v>211</v>
      </c>
      <c r="C237" s="11">
        <f t="shared" ca="1" si="16"/>
        <v>96.627085170030099</v>
      </c>
      <c r="D237" s="11">
        <f t="shared" ca="1" si="17"/>
        <v>118.99714042238885</v>
      </c>
      <c r="E237" s="11">
        <f t="shared" ca="1" si="19"/>
        <v>1687.1819783009439</v>
      </c>
      <c r="F237" s="11">
        <f t="shared" ca="1" si="18"/>
        <v>4556.1079934816426</v>
      </c>
      <c r="G237" s="30"/>
      <c r="H237" s="12">
        <f t="shared" ca="1" si="15"/>
        <v>0.63116348102105868</v>
      </c>
    </row>
    <row r="238" spans="2:8" ht="15.55" customHeight="1" x14ac:dyDescent="0.65">
      <c r="B238" s="10">
        <v>212</v>
      </c>
      <c r="C238" s="11">
        <f t="shared" ca="1" si="16"/>
        <v>97.468267975659472</v>
      </c>
      <c r="D238" s="11">
        <f t="shared" ca="1" si="17"/>
        <v>119.93878726057999</v>
      </c>
      <c r="E238" s="11">
        <f t="shared" ca="1" si="19"/>
        <v>1695.9542239939606</v>
      </c>
      <c r="F238" s="11">
        <f t="shared" ca="1" si="18"/>
        <v>4602.5215078700994</v>
      </c>
      <c r="G238" s="30"/>
      <c r="H238" s="12">
        <f t="shared" ca="1" si="15"/>
        <v>1.6772754505112253E-3</v>
      </c>
    </row>
    <row r="239" spans="2:8" ht="15.55" customHeight="1" x14ac:dyDescent="0.65">
      <c r="B239" s="10">
        <v>213</v>
      </c>
      <c r="C239" s="11">
        <f t="shared" ca="1" si="16"/>
        <v>96.606670474360186</v>
      </c>
      <c r="D239" s="11">
        <f t="shared" ca="1" si="17"/>
        <v>119.20003423598025</v>
      </c>
      <c r="E239" s="11">
        <f t="shared" ca="1" si="19"/>
        <v>1703.1691224321867</v>
      </c>
      <c r="F239" s="11">
        <f t="shared" ca="1" si="18"/>
        <v>4647.7692325040534</v>
      </c>
      <c r="G239" s="30"/>
      <c r="H239" s="12">
        <f t="shared" ca="1" si="15"/>
        <v>-1.1712850675559279</v>
      </c>
    </row>
    <row r="240" spans="2:8" ht="15.55" customHeight="1" x14ac:dyDescent="0.65">
      <c r="B240" s="10">
        <v>214</v>
      </c>
      <c r="C240" s="11">
        <f t="shared" ca="1" si="16"/>
        <v>96.580835251211667</v>
      </c>
      <c r="D240" s="11">
        <f t="shared" ca="1" si="17"/>
        <v>119.30135393421136</v>
      </c>
      <c r="E240" s="11">
        <f t="shared" ca="1" si="19"/>
        <v>1711.274814818699</v>
      </c>
      <c r="F240" s="11">
        <f t="shared" ca="1" si="18"/>
        <v>4694.2935747301217</v>
      </c>
      <c r="G240" s="30"/>
      <c r="H240" s="12">
        <f t="shared" ca="1" si="15"/>
        <v>-0.18210577030025599</v>
      </c>
    </row>
    <row r="241" spans="2:8" ht="15.55" customHeight="1" x14ac:dyDescent="0.65">
      <c r="B241" s="10">
        <v>215</v>
      </c>
      <c r="C241" s="11">
        <f t="shared" ca="1" si="16"/>
        <v>96.263988955352488</v>
      </c>
      <c r="D241" s="11">
        <f t="shared" ca="1" si="17"/>
        <v>119.08374096263385</v>
      </c>
      <c r="E241" s="11">
        <f t="shared" ca="1" si="19"/>
        <v>1718.992330048344</v>
      </c>
      <c r="F241" s="11">
        <f t="shared" ca="1" si="18"/>
        <v>4740.8050523168959</v>
      </c>
      <c r="G241" s="30"/>
      <c r="H241" s="12">
        <f t="shared" ca="1" si="15"/>
        <v>1.4510488149962574E-2</v>
      </c>
    </row>
    <row r="242" spans="2:8" ht="15.55" customHeight="1" x14ac:dyDescent="0.65">
      <c r="B242" s="10">
        <v>216</v>
      </c>
      <c r="C242" s="11">
        <f t="shared" ca="1" si="16"/>
        <v>94.787375492043196</v>
      </c>
      <c r="D242" s="11">
        <f t="shared" ca="1" si="17"/>
        <v>117.70125604485249</v>
      </c>
      <c r="E242" s="11">
        <f t="shared" ca="1" si="19"/>
        <v>1725.5669278050552</v>
      </c>
      <c r="F242" s="11">
        <f t="shared" ca="1" si="18"/>
        <v>4786.5637933494827</v>
      </c>
      <c r="G242" s="30"/>
      <c r="H242" s="12">
        <f t="shared" ca="1" si="15"/>
        <v>-1.2124590225068652</v>
      </c>
    </row>
    <row r="243" spans="2:8" ht="15.55" customHeight="1" x14ac:dyDescent="0.65">
      <c r="B243" s="10">
        <v>217</v>
      </c>
      <c r="C243" s="11">
        <f t="shared" ca="1" si="16"/>
        <v>94.958182255901889</v>
      </c>
      <c r="D243" s="11">
        <f t="shared" ca="1" si="17"/>
        <v>117.95293671813015</v>
      </c>
      <c r="E243" s="11">
        <f t="shared" ca="1" si="19"/>
        <v>1733.7538912204452</v>
      </c>
      <c r="F243" s="11">
        <f t="shared" ca="1" si="18"/>
        <v>4834.3219786328664</v>
      </c>
      <c r="G243" s="30"/>
      <c r="H243" s="12">
        <f t="shared" ca="1" si="15"/>
        <v>0.19191011906066044</v>
      </c>
    </row>
    <row r="244" spans="2:8" ht="15.55" customHeight="1" x14ac:dyDescent="0.65">
      <c r="B244" s="10">
        <v>218</v>
      </c>
      <c r="C244" s="11">
        <f t="shared" ca="1" si="16"/>
        <v>96.608238137660649</v>
      </c>
      <c r="D244" s="11">
        <f t="shared" ca="1" si="17"/>
        <v>119.64945488362122</v>
      </c>
      <c r="E244" s="11">
        <f t="shared" ca="1" si="19"/>
        <v>1743.2794533211022</v>
      </c>
      <c r="F244" s="11">
        <f t="shared" ca="1" si="18"/>
        <v>4883.7989342934206</v>
      </c>
      <c r="G244" s="30"/>
      <c r="H244" s="12">
        <f t="shared" ca="1" si="15"/>
        <v>1.6659739913829326</v>
      </c>
    </row>
    <row r="245" spans="2:8" ht="15.55" customHeight="1" x14ac:dyDescent="0.65">
      <c r="B245" s="10">
        <v>219</v>
      </c>
      <c r="C245" s="11">
        <f t="shared" ca="1" si="16"/>
        <v>95.644922984177526</v>
      </c>
      <c r="D245" s="11">
        <f t="shared" ca="1" si="17"/>
        <v>118.73643056153142</v>
      </c>
      <c r="E245" s="11">
        <f t="shared" ca="1" si="19"/>
        <v>1750.2368551494299</v>
      </c>
      <c r="F245" s="11">
        <f t="shared" ca="1" si="18"/>
        <v>4931.1092771960984</v>
      </c>
      <c r="G245" s="30"/>
      <c r="H245" s="12">
        <f t="shared" ca="1" si="15"/>
        <v>-1.4601982955095438</v>
      </c>
    </row>
    <row r="246" spans="2:8" ht="15.55" customHeight="1" x14ac:dyDescent="0.65">
      <c r="B246" s="10">
        <v>220</v>
      </c>
      <c r="C246" s="11">
        <f t="shared" ca="1" si="16"/>
        <v>96.845573572735333</v>
      </c>
      <c r="D246" s="11">
        <f t="shared" ca="1" si="17"/>
        <v>120.01589040688692</v>
      </c>
      <c r="E246" s="11">
        <f t="shared" ca="1" si="19"/>
        <v>1759.5141861553916</v>
      </c>
      <c r="F246" s="11">
        <f t="shared" ca="1" si="18"/>
        <v>4981.1540093301246</v>
      </c>
      <c r="G246" s="30"/>
      <c r="H246" s="12">
        <f t="shared" ca="1" si="15"/>
        <v>0.46996846416022142</v>
      </c>
    </row>
    <row r="247" spans="2:8" ht="15.55" customHeight="1" x14ac:dyDescent="0.65">
      <c r="B247" s="10">
        <v>221</v>
      </c>
      <c r="C247" s="11">
        <f t="shared" ca="1" si="16"/>
        <v>98.17958647677122</v>
      </c>
      <c r="D247" s="11">
        <f t="shared" ca="1" si="17"/>
        <v>121.39971931305851</v>
      </c>
      <c r="E247" s="11">
        <f t="shared" ca="1" si="19"/>
        <v>1768.7973552743647</v>
      </c>
      <c r="F247" s="11">
        <f t="shared" ca="1" si="18"/>
        <v>5031.5947909954457</v>
      </c>
      <c r="G247" s="30"/>
      <c r="H247" s="12">
        <f t="shared" ca="1" si="15"/>
        <v>0.80076324014839928</v>
      </c>
    </row>
    <row r="248" spans="2:8" ht="15.55" customHeight="1" x14ac:dyDescent="0.65">
      <c r="B248" s="10">
        <v>222</v>
      </c>
      <c r="C248" s="11">
        <f t="shared" ca="1" si="16"/>
        <v>97.005374606974044</v>
      </c>
      <c r="D248" s="11">
        <f t="shared" ca="1" si="17"/>
        <v>120.29883036755676</v>
      </c>
      <c r="E248" s="11">
        <f t="shared" ca="1" si="19"/>
        <v>1775.7178695188538</v>
      </c>
      <c r="F248" s="11">
        <f t="shared" ca="1" si="18"/>
        <v>5080.0953228239659</v>
      </c>
      <c r="G248" s="30"/>
      <c r="H248" s="12">
        <f t="shared" ca="1" si="15"/>
        <v>-1.1281186361160183</v>
      </c>
    </row>
    <row r="249" spans="2:8" ht="15.55" customHeight="1" x14ac:dyDescent="0.65">
      <c r="B249" s="10">
        <v>223</v>
      </c>
      <c r="C249" s="11">
        <f t="shared" ca="1" si="16"/>
        <v>97.121769424811731</v>
      </c>
      <c r="D249" s="11">
        <f t="shared" ca="1" si="17"/>
        <v>120.50654170316781</v>
      </c>
      <c r="E249" s="11">
        <f t="shared" ca="1" si="19"/>
        <v>1784.0332777615117</v>
      </c>
      <c r="F249" s="11">
        <f t="shared" ca="1" si="18"/>
        <v>5130.4106754597715</v>
      </c>
      <c r="G249" s="30"/>
      <c r="H249" s="12">
        <f t="shared" ca="1" si="15"/>
        <v>-0.37179544254092883</v>
      </c>
    </row>
    <row r="250" spans="2:8" ht="15.55" customHeight="1" x14ac:dyDescent="0.65">
      <c r="B250" s="10">
        <v>224</v>
      </c>
      <c r="C250" s="11">
        <f t="shared" ca="1" si="16"/>
        <v>97.413984582089952</v>
      </c>
      <c r="D250" s="11">
        <f t="shared" ca="1" si="17"/>
        <v>120.85712458818423</v>
      </c>
      <c r="E250" s="11">
        <f t="shared" ca="1" si="19"/>
        <v>1792.3862276945233</v>
      </c>
      <c r="F250" s="11">
        <f t="shared" ca="1" si="18"/>
        <v>5181.1645897423932</v>
      </c>
      <c r="G250" s="30"/>
      <c r="H250" s="12">
        <f t="shared" ca="1" si="15"/>
        <v>0.36560700079743302</v>
      </c>
    </row>
    <row r="251" spans="2:8" ht="15.55" customHeight="1" x14ac:dyDescent="0.65">
      <c r="B251" s="10">
        <v>225</v>
      </c>
      <c r="C251" s="11">
        <f t="shared" ca="1" si="16"/>
        <v>96.844230301897667</v>
      </c>
      <c r="D251" s="11">
        <f t="shared" ca="1" si="17"/>
        <v>120.34735036867205</v>
      </c>
      <c r="E251" s="11">
        <f t="shared" ca="1" si="19"/>
        <v>1799.9165034016655</v>
      </c>
      <c r="F251" s="11">
        <f t="shared" ca="1" si="18"/>
        <v>5231.518779334212</v>
      </c>
      <c r="G251" s="30"/>
      <c r="H251" s="12">
        <f t="shared" ca="1" si="15"/>
        <v>-0.23198076732572223</v>
      </c>
    </row>
    <row r="252" spans="2:8" ht="15.55" customHeight="1" x14ac:dyDescent="0.65">
      <c r="B252" s="10">
        <v>226</v>
      </c>
      <c r="C252" s="11">
        <f t="shared" ca="1" si="16"/>
        <v>96.600924381907546</v>
      </c>
      <c r="D252" s="11">
        <f t="shared" ca="1" si="17"/>
        <v>120.16487692770016</v>
      </c>
      <c r="E252" s="11">
        <f t="shared" ca="1" si="19"/>
        <v>1807.7945899424176</v>
      </c>
      <c r="F252" s="11">
        <f t="shared" ca="1" si="18"/>
        <v>5282.6437289954529</v>
      </c>
      <c r="G252" s="30"/>
      <c r="H252" s="12">
        <f t="shared" ca="1" si="15"/>
        <v>-0.49677371328497949</v>
      </c>
    </row>
    <row r="253" spans="2:8" ht="15.55" customHeight="1" x14ac:dyDescent="0.65">
      <c r="B253" s="10">
        <v>227</v>
      </c>
      <c r="C253" s="11">
        <f t="shared" ca="1" si="16"/>
        <v>97.395806864764566</v>
      </c>
      <c r="D253" s="11">
        <f t="shared" ca="1" si="17"/>
        <v>121.00422791544955</v>
      </c>
      <c r="E253" s="11">
        <f t="shared" ca="1" si="19"/>
        <v>1816.6496169633158</v>
      </c>
      <c r="F253" s="11">
        <f t="shared" ca="1" si="18"/>
        <v>5335.1645711855954</v>
      </c>
      <c r="G253" s="30"/>
      <c r="H253" s="12">
        <f t="shared" ca="1" si="15"/>
        <v>0.61221806895538511</v>
      </c>
    </row>
    <row r="254" spans="2:8" ht="15.55" customHeight="1" x14ac:dyDescent="0.65">
      <c r="B254" s="10">
        <v>228</v>
      </c>
      <c r="C254" s="11">
        <f t="shared" ca="1" si="16"/>
        <v>96.958773948624071</v>
      </c>
      <c r="D254" s="11">
        <f t="shared" ca="1" si="17"/>
        <v>120.60520358230531</v>
      </c>
      <c r="E254" s="11">
        <f t="shared" ca="1" si="19"/>
        <v>1824.2606475777579</v>
      </c>
      <c r="F254" s="11">
        <f t="shared" ca="1" si="18"/>
        <v>5386.8688760561436</v>
      </c>
      <c r="G254" s="30"/>
      <c r="H254" s="12">
        <f t="shared" ca="1" si="15"/>
        <v>-0.55969577555068717</v>
      </c>
    </row>
    <row r="255" spans="2:8" ht="15.55" customHeight="1" x14ac:dyDescent="0.65">
      <c r="B255" s="10">
        <v>229</v>
      </c>
      <c r="C255" s="11">
        <f t="shared" ca="1" si="16"/>
        <v>98.083525070725543</v>
      </c>
      <c r="D255" s="11">
        <f t="shared" ca="1" si="17"/>
        <v>121.78159544104803</v>
      </c>
      <c r="E255" s="11">
        <f t="shared" ca="1" si="19"/>
        <v>1833.5153666802194</v>
      </c>
      <c r="F255" s="11">
        <f t="shared" ca="1" si="18"/>
        <v>5440.6565860192404</v>
      </c>
      <c r="G255" s="30"/>
      <c r="H255" s="12">
        <f t="shared" ca="1" si="15"/>
        <v>0.99905093528996669</v>
      </c>
    </row>
    <row r="256" spans="2:8" ht="15.55" customHeight="1" x14ac:dyDescent="0.65">
      <c r="B256" s="10">
        <v>230</v>
      </c>
      <c r="C256" s="11">
        <f t="shared" ca="1" si="16"/>
        <v>96.51140647148685</v>
      </c>
      <c r="D256" s="11">
        <f t="shared" ca="1" si="17"/>
        <v>120.24660980275905</v>
      </c>
      <c r="E256" s="11">
        <f t="shared" ca="1" si="19"/>
        <v>1840.0131318797712</v>
      </c>
      <c r="F256" s="11">
        <f t="shared" ca="1" si="18"/>
        <v>5492.1164418072267</v>
      </c>
      <c r="G256" s="30"/>
      <c r="H256" s="12">
        <f t="shared" ca="1" si="15"/>
        <v>-2.177077594303324</v>
      </c>
    </row>
    <row r="257" spans="2:8" ht="15.55" customHeight="1" x14ac:dyDescent="0.65">
      <c r="B257" s="10">
        <v>231</v>
      </c>
      <c r="C257" s="11">
        <f t="shared" ca="1" si="16"/>
        <v>94.766131211900614</v>
      </c>
      <c r="D257" s="11">
        <f t="shared" ca="1" si="17"/>
        <v>118.55973282277158</v>
      </c>
      <c r="E257" s="11">
        <f t="shared" ca="1" si="19"/>
        <v>1846.4622323674996</v>
      </c>
      <c r="F257" s="11">
        <f t="shared" ca="1" si="18"/>
        <v>5543.9796900374595</v>
      </c>
      <c r="G257" s="30"/>
      <c r="H257" s="12">
        <f t="shared" ca="1" si="15"/>
        <v>-1.3824852550794196</v>
      </c>
    </row>
    <row r="258" spans="2:8" ht="15.55" customHeight="1" x14ac:dyDescent="0.65">
      <c r="B258" s="10">
        <v>232</v>
      </c>
      <c r="C258" s="11">
        <f t="shared" ca="1" si="16"/>
        <v>92.701943057950729</v>
      </c>
      <c r="D258" s="11">
        <f t="shared" ca="1" si="17"/>
        <v>116.5152768758299</v>
      </c>
      <c r="E258" s="11">
        <f t="shared" ca="1" si="19"/>
        <v>1852.4103097112356</v>
      </c>
      <c r="F258" s="11">
        <f t="shared" ca="1" si="18"/>
        <v>5595.7661022507664</v>
      </c>
      <c r="G258" s="30"/>
      <c r="H258" s="12">
        <f t="shared" ca="1" si="15"/>
        <v>-1.4818466016720704</v>
      </c>
    </row>
    <row r="259" spans="2:8" ht="15.55" customHeight="1" x14ac:dyDescent="0.65">
      <c r="B259" s="10">
        <v>233</v>
      </c>
      <c r="C259" s="11">
        <f t="shared" ca="1" si="16"/>
        <v>92.402400415824005</v>
      </c>
      <c r="D259" s="11">
        <f t="shared" ca="1" si="17"/>
        <v>116.20362228766989</v>
      </c>
      <c r="E259" s="11">
        <f t="shared" ca="1" si="19"/>
        <v>1859.9849270907619</v>
      </c>
      <c r="F259" s="11">
        <f t="shared" ca="1" si="18"/>
        <v>5649.6128495567536</v>
      </c>
      <c r="G259" s="30"/>
      <c r="H259" s="12">
        <f t="shared" ca="1" si="15"/>
        <v>1.284937573800756</v>
      </c>
    </row>
    <row r="260" spans="2:8" ht="15.55" customHeight="1" x14ac:dyDescent="0.65">
      <c r="B260" s="10">
        <v>234</v>
      </c>
      <c r="C260" s="11">
        <f t="shared" ca="1" si="16"/>
        <v>93.285613126378308</v>
      </c>
      <c r="D260" s="11">
        <f t="shared" ca="1" si="17"/>
        <v>117.03822954315953</v>
      </c>
      <c r="E260" s="11">
        <f t="shared" ca="1" si="19"/>
        <v>1868.5635021027806</v>
      </c>
      <c r="F260" s="11">
        <f t="shared" ca="1" si="18"/>
        <v>5704.8946596059895</v>
      </c>
      <c r="G260" s="30"/>
      <c r="H260" s="12">
        <f t="shared" ca="1" si="15"/>
        <v>0.88319562939938123</v>
      </c>
    </row>
    <row r="261" spans="2:8" ht="15.55" customHeight="1" x14ac:dyDescent="0.65">
      <c r="B261" s="10">
        <v>235</v>
      </c>
      <c r="C261" s="11">
        <f t="shared" ca="1" si="16"/>
        <v>95.671023059302058</v>
      </c>
      <c r="D261" s="11">
        <f t="shared" ca="1" si="17"/>
        <v>119.37731082566502</v>
      </c>
      <c r="E261" s="11">
        <f t="shared" ca="1" si="19"/>
        <v>1878.6500796169937</v>
      </c>
      <c r="F261" s="11">
        <f t="shared" ca="1" si="18"/>
        <v>5762.136718608328</v>
      </c>
      <c r="G261" s="30"/>
      <c r="H261" s="12">
        <f t="shared" ca="1" si="15"/>
        <v>1.4591492158529737</v>
      </c>
    </row>
    <row r="262" spans="2:8" ht="15.55" customHeight="1" x14ac:dyDescent="0.65">
      <c r="B262" s="10">
        <v>236</v>
      </c>
      <c r="C262" s="11">
        <f t="shared" ca="1" si="16"/>
        <v>98.336654626827709</v>
      </c>
      <c r="D262" s="11">
        <f t="shared" ca="1" si="17"/>
        <v>122.01771107245939</v>
      </c>
      <c r="E262" s="11">
        <f t="shared" ca="1" si="19"/>
        <v>1889.1040389808991</v>
      </c>
      <c r="F262" s="11">
        <f t="shared" ca="1" si="18"/>
        <v>5820.2085282706685</v>
      </c>
      <c r="G262" s="30"/>
      <c r="H262" s="12">
        <f t="shared" ca="1" si="15"/>
        <v>0.65763365722167932</v>
      </c>
    </row>
    <row r="263" spans="2:8" ht="15.55" customHeight="1" x14ac:dyDescent="0.65">
      <c r="B263" s="10">
        <v>237</v>
      </c>
      <c r="C263" s="11">
        <f t="shared" ca="1" si="16"/>
        <v>100.52151701268777</v>
      </c>
      <c r="D263" s="11">
        <f t="shared" ca="1" si="17"/>
        <v>124.2245371623427</v>
      </c>
      <c r="E263" s="11">
        <f t="shared" ca="1" si="19"/>
        <v>1899.2983381134134</v>
      </c>
      <c r="F263" s="11">
        <f t="shared" ca="1" si="18"/>
        <v>5878.500624529579</v>
      </c>
      <c r="G263" s="30"/>
      <c r="H263" s="12">
        <f t="shared" ca="1" si="15"/>
        <v>0.78510175405837901</v>
      </c>
    </row>
    <row r="264" spans="2:8" ht="15.55" customHeight="1" x14ac:dyDescent="0.65">
      <c r="B264" s="10">
        <v>238</v>
      </c>
      <c r="C264" s="11">
        <f t="shared" ca="1" si="16"/>
        <v>101.33222850433715</v>
      </c>
      <c r="D264" s="11">
        <f t="shared" ca="1" si="17"/>
        <v>125.10310449007346</v>
      </c>
      <c r="E264" s="11">
        <f t="shared" ca="1" si="19"/>
        <v>1908.3408277184149</v>
      </c>
      <c r="F264" s="11">
        <f t="shared" ca="1" si="18"/>
        <v>5936.1256399920067</v>
      </c>
      <c r="G264" s="30"/>
      <c r="H264" s="12">
        <f t="shared" ca="1" si="15"/>
        <v>-0.36959288206234653</v>
      </c>
    </row>
    <row r="265" spans="2:8" ht="15.55" customHeight="1" x14ac:dyDescent="0.65">
      <c r="B265" s="10">
        <v>239</v>
      </c>
      <c r="C265" s="11">
        <f t="shared" ca="1" si="16"/>
        <v>100.40598168490989</v>
      </c>
      <c r="D265" s="11">
        <f t="shared" ca="1" si="17"/>
        <v>124.27747523171128</v>
      </c>
      <c r="E265" s="11">
        <f t="shared" ca="1" si="19"/>
        <v>1915.820376977586</v>
      </c>
      <c r="F265" s="11">
        <f t="shared" ca="1" si="18"/>
        <v>5992.6736903249885</v>
      </c>
      <c r="G265" s="30"/>
      <c r="H265" s="12">
        <f t="shared" ca="1" si="15"/>
        <v>-1.2485240844374947</v>
      </c>
    </row>
    <row r="266" spans="2:8" ht="15.55" customHeight="1" x14ac:dyDescent="0.65">
      <c r="B266" s="10">
        <v>240</v>
      </c>
      <c r="C266" s="11">
        <f t="shared" ca="1" si="16"/>
        <v>102.63687819952717</v>
      </c>
      <c r="D266" s="11">
        <f t="shared" ca="1" si="17"/>
        <v>126.61322272534339</v>
      </c>
      <c r="E266" s="11">
        <f t="shared" ca="1" si="19"/>
        <v>1926.5033371269174</v>
      </c>
      <c r="F266" s="11">
        <f t="shared" ca="1" si="18"/>
        <v>6052.9042066594784</v>
      </c>
      <c r="G266" s="30"/>
      <c r="H266" s="12">
        <f t="shared" ca="1" si="15"/>
        <v>2.595377607386264</v>
      </c>
    </row>
    <row r="267" spans="2:8" ht="15.55" customHeight="1" x14ac:dyDescent="0.65">
      <c r="B267" s="10">
        <v>241</v>
      </c>
      <c r="C267" s="11">
        <f t="shared" ca="1" si="16"/>
        <v>102.9638472928732</v>
      </c>
      <c r="D267" s="11">
        <f t="shared" ca="1" si="17"/>
        <v>127.01762177284054</v>
      </c>
      <c r="E267" s="11">
        <f t="shared" ca="1" si="19"/>
        <v>1935.1804916618114</v>
      </c>
      <c r="F267" s="11">
        <f t="shared" ca="1" si="18"/>
        <v>6111.5985868605912</v>
      </c>
      <c r="G267" s="30"/>
      <c r="H267" s="12">
        <f t="shared" ca="1" si="15"/>
        <v>0.32511624431724989</v>
      </c>
    </row>
    <row r="268" spans="2:8" ht="15.55" customHeight="1" x14ac:dyDescent="0.65">
      <c r="B268" s="10">
        <v>242</v>
      </c>
      <c r="C268" s="11">
        <f t="shared" ca="1" si="16"/>
        <v>103.83878368204408</v>
      </c>
      <c r="D268" s="11">
        <f t="shared" ca="1" si="17"/>
        <v>128.01170217310644</v>
      </c>
      <c r="E268" s="11">
        <f t="shared" ca="1" si="19"/>
        <v>1944.6490787826256</v>
      </c>
      <c r="F268" s="11">
        <f t="shared" ca="1" si="18"/>
        <v>6171.5927709147563</v>
      </c>
      <c r="G268" s="30"/>
      <c r="H268" s="12">
        <f t="shared" ca="1" si="15"/>
        <v>0.36803314415978694</v>
      </c>
    </row>
    <row r="269" spans="2:8" ht="15.55" customHeight="1" x14ac:dyDescent="0.65">
      <c r="B269" s="10">
        <v>243</v>
      </c>
      <c r="C269" s="11">
        <f t="shared" ca="1" si="16"/>
        <v>102.62419526498525</v>
      </c>
      <c r="D269" s="11">
        <f t="shared" ca="1" si="17"/>
        <v>126.90825994128868</v>
      </c>
      <c r="E269" s="11">
        <f t="shared" ca="1" si="19"/>
        <v>1952.0121449485255</v>
      </c>
      <c r="F269" s="11">
        <f t="shared" ca="1" si="18"/>
        <v>6229.9667035625916</v>
      </c>
      <c r="G269" s="30"/>
      <c r="H269" s="12">
        <f t="shared" ca="1" si="15"/>
        <v>-2.3874799078690008</v>
      </c>
    </row>
    <row r="270" spans="2:8" ht="15.55" customHeight="1" x14ac:dyDescent="0.65">
      <c r="B270" s="10">
        <v>244</v>
      </c>
      <c r="C270" s="11">
        <f t="shared" ca="1" si="16"/>
        <v>103.59382661868592</v>
      </c>
      <c r="D270" s="11">
        <f t="shared" ca="1" si="17"/>
        <v>127.99860425229703</v>
      </c>
      <c r="E270" s="11">
        <f t="shared" ca="1" si="19"/>
        <v>1961.6501237538389</v>
      </c>
      <c r="F270" s="11">
        <f t="shared" ca="1" si="18"/>
        <v>6291.1184367806645</v>
      </c>
      <c r="G270" s="30"/>
      <c r="H270" s="12">
        <f t="shared" ca="1" si="15"/>
        <v>1.957757298189275</v>
      </c>
    </row>
    <row r="271" spans="2:8" ht="15.55" customHeight="1" x14ac:dyDescent="0.65">
      <c r="B271" s="10">
        <v>245</v>
      </c>
      <c r="C271" s="11">
        <f t="shared" ca="1" si="16"/>
        <v>103.27020275720011</v>
      </c>
      <c r="D271" s="11">
        <f t="shared" ca="1" si="17"/>
        <v>127.7605965305451</v>
      </c>
      <c r="E271" s="11">
        <f t="shared" ca="1" si="19"/>
        <v>1969.8552499285292</v>
      </c>
      <c r="F271" s="11">
        <f t="shared" ca="1" si="18"/>
        <v>6351.3204791084281</v>
      </c>
      <c r="G271" s="30"/>
      <c r="H271" s="12">
        <f t="shared" ca="1" si="15"/>
        <v>0.16356666851280144</v>
      </c>
    </row>
    <row r="272" spans="2:8" ht="15.55" customHeight="1" x14ac:dyDescent="0.65">
      <c r="B272" s="10">
        <v>246</v>
      </c>
      <c r="C272" s="11">
        <f t="shared" ca="1" si="16"/>
        <v>103.74454974372146</v>
      </c>
      <c r="D272" s="11">
        <f t="shared" ca="1" si="17"/>
        <v>128.3373146108045</v>
      </c>
      <c r="E272" s="11">
        <f t="shared" ca="1" si="19"/>
        <v>1978.983229569684</v>
      </c>
      <c r="F272" s="11">
        <f t="shared" ca="1" si="18"/>
        <v>6412.960259886775</v>
      </c>
      <c r="G272" s="30"/>
      <c r="H272" s="12">
        <f t="shared" ca="1" si="15"/>
        <v>0.90208284667624095</v>
      </c>
    </row>
    <row r="273" spans="2:8" ht="15.55" customHeight="1" x14ac:dyDescent="0.65">
      <c r="B273" s="10">
        <v>247</v>
      </c>
      <c r="C273" s="11">
        <f t="shared" ca="1" si="16"/>
        <v>105.33309713075768</v>
      </c>
      <c r="D273" s="11">
        <f t="shared" ca="1" si="17"/>
        <v>130.0115603323695</v>
      </c>
      <c r="E273" s="11">
        <f t="shared" ca="1" si="19"/>
        <v>1989.1680707015137</v>
      </c>
      <c r="F273" s="11">
        <f t="shared" ca="1" si="18"/>
        <v>6476.1559455822508</v>
      </c>
      <c r="G273" s="30"/>
      <c r="H273" s="12">
        <f t="shared" ca="1" si="15"/>
        <v>0.49873365337131981</v>
      </c>
    </row>
    <row r="274" spans="2:8" ht="15.55" customHeight="1" x14ac:dyDescent="0.65">
      <c r="B274" s="10">
        <v>248</v>
      </c>
      <c r="C274" s="11">
        <f t="shared" ca="1" si="16"/>
        <v>106.59206948320949</v>
      </c>
      <c r="D274" s="11">
        <f t="shared" ca="1" si="17"/>
        <v>131.36086282342336</v>
      </c>
      <c r="E274" s="11">
        <f t="shared" ca="1" si="19"/>
        <v>1999.0822392793791</v>
      </c>
      <c r="F274" s="11">
        <f t="shared" ca="1" si="18"/>
        <v>6539.5975478462542</v>
      </c>
      <c r="G274" s="30"/>
      <c r="H274" s="12">
        <f t="shared" ca="1" si="15"/>
        <v>1.1689452199510157</v>
      </c>
    </row>
    <row r="275" spans="2:8" ht="15.55" customHeight="1" x14ac:dyDescent="0.65">
      <c r="B275" s="10">
        <v>249</v>
      </c>
      <c r="C275" s="11">
        <f t="shared" ca="1" si="16"/>
        <v>106.26771027658918</v>
      </c>
      <c r="D275" s="11">
        <f t="shared" ca="1" si="17"/>
        <v>131.15082247556882</v>
      </c>
      <c r="E275" s="11">
        <f t="shared" ca="1" si="19"/>
        <v>2007.5601505407521</v>
      </c>
      <c r="F275" s="11">
        <f t="shared" ca="1" si="18"/>
        <v>6602.1315318262223</v>
      </c>
      <c r="G275" s="30"/>
      <c r="H275" s="12">
        <f t="shared" ca="1" si="15"/>
        <v>-0.82413588305347718</v>
      </c>
    </row>
    <row r="276" spans="2:8" ht="15.55" customHeight="1" x14ac:dyDescent="0.65">
      <c r="B276" s="10">
        <v>250</v>
      </c>
      <c r="C276" s="11">
        <f t="shared" ca="1" si="16"/>
        <v>108.33227058621303</v>
      </c>
      <c r="D276" s="11">
        <f t="shared" ca="1" si="17"/>
        <v>133.3428569358866</v>
      </c>
      <c r="E276" s="11">
        <f t="shared" ca="1" si="19"/>
        <v>2018.5234637050985</v>
      </c>
      <c r="F276" s="11">
        <f t="shared" ca="1" si="18"/>
        <v>6667.679605925312</v>
      </c>
      <c r="G276" s="30"/>
      <c r="H276" s="12">
        <f t="shared" ca="1" si="15"/>
        <v>2.2371239214862961</v>
      </c>
    </row>
    <row r="277" spans="2:8" ht="15.55" customHeight="1" x14ac:dyDescent="0.65">
      <c r="B277" s="10">
        <v>251</v>
      </c>
      <c r="C277" s="11">
        <f t="shared" ca="1" si="16"/>
        <v>108.42400978890259</v>
      </c>
      <c r="D277" s="11">
        <f t="shared" ca="1" si="17"/>
        <v>133.54380653805077</v>
      </c>
      <c r="E277" s="11">
        <f t="shared" ca="1" si="19"/>
        <v>2027.4622233645025</v>
      </c>
      <c r="F277" s="11">
        <f t="shared" ca="1" si="18"/>
        <v>6731.7227287160304</v>
      </c>
      <c r="G277" s="30"/>
      <c r="H277" s="12">
        <f t="shared" ca="1" si="15"/>
        <v>-0.1595443369186747</v>
      </c>
    </row>
    <row r="278" spans="2:8" ht="15.55" customHeight="1" x14ac:dyDescent="0.65">
      <c r="B278" s="10">
        <v>252</v>
      </c>
      <c r="C278" s="11">
        <f t="shared" ca="1" si="16"/>
        <v>110.14565252104519</v>
      </c>
      <c r="D278" s="11">
        <f t="shared" ca="1" si="17"/>
        <v>135.40940569404881</v>
      </c>
      <c r="E278" s="11">
        <f t="shared" ca="1" si="19"/>
        <v>2038.2476890639236</v>
      </c>
      <c r="F278" s="11">
        <f t="shared" ca="1" si="18"/>
        <v>6798.1641178484424</v>
      </c>
      <c r="G278" s="30"/>
      <c r="H278" s="12">
        <f t="shared" ca="1" si="15"/>
        <v>1.9464957805447318</v>
      </c>
    </row>
    <row r="279" spans="2:8" ht="15.55" customHeight="1" x14ac:dyDescent="0.65">
      <c r="B279" s="10">
        <v>253</v>
      </c>
      <c r="C279" s="11">
        <f t="shared" ca="1" si="16"/>
        <v>109.51825392104109</v>
      </c>
      <c r="D279" s="11">
        <f t="shared" ca="1" si="17"/>
        <v>134.91211226511979</v>
      </c>
      <c r="E279" s="11">
        <f t="shared" ca="1" si="19"/>
        <v>2046.6499268493542</v>
      </c>
      <c r="F279" s="11">
        <f t="shared" ca="1" si="18"/>
        <v>6862.7523982344346</v>
      </c>
      <c r="G279" s="30"/>
      <c r="H279" s="12">
        <f t="shared" ca="1" si="15"/>
        <v>-1.4527067572415033</v>
      </c>
    </row>
    <row r="280" spans="2:8" ht="15.55" customHeight="1" x14ac:dyDescent="0.65">
      <c r="B280" s="10">
        <v>254</v>
      </c>
      <c r="C280" s="11">
        <f t="shared" ca="1" si="16"/>
        <v>107.79579892718242</v>
      </c>
      <c r="D280" s="11">
        <f t="shared" ca="1" si="17"/>
        <v>133.34544903362669</v>
      </c>
      <c r="E280" s="11">
        <f t="shared" ca="1" si="19"/>
        <v>2054.1361098305133</v>
      </c>
      <c r="F280" s="11">
        <f t="shared" ca="1" si="18"/>
        <v>6926.9830138739662</v>
      </c>
      <c r="G280" s="30"/>
      <c r="H280" s="12">
        <f t="shared" ca="1" si="15"/>
        <v>-1.0004918049472413</v>
      </c>
    </row>
    <row r="281" spans="2:8" ht="15.55" customHeight="1" x14ac:dyDescent="0.65">
      <c r="B281" s="10">
        <v>255</v>
      </c>
      <c r="C281" s="11">
        <f t="shared" ca="1" si="16"/>
        <v>105.80278389668253</v>
      </c>
      <c r="D281" s="11">
        <f t="shared" ca="1" si="17"/>
        <v>131.4801320615482</v>
      </c>
      <c r="E281" s="11">
        <f t="shared" ca="1" si="19"/>
        <v>2061.2531925971143</v>
      </c>
      <c r="F281" s="11">
        <f t="shared" ca="1" si="18"/>
        <v>6991.3787340912368</v>
      </c>
      <c r="G281" s="30"/>
      <c r="H281" s="12">
        <f t="shared" ca="1" si="15"/>
        <v>-1.1323292463455032</v>
      </c>
    </row>
    <row r="282" spans="2:8" ht="15.55" customHeight="1" x14ac:dyDescent="0.65">
      <c r="B282" s="10">
        <v>256</v>
      </c>
      <c r="C282" s="11">
        <f t="shared" ca="1" si="16"/>
        <v>103.26708897742304</v>
      </c>
      <c r="D282" s="11">
        <f t="shared" ca="1" si="17"/>
        <v>129.03084150063253</v>
      </c>
      <c r="E282" s="11">
        <f t="shared" ca="1" si="19"/>
        <v>2067.6750580111525</v>
      </c>
      <c r="F282" s="11">
        <f t="shared" ca="1" si="18"/>
        <v>7055.6147021538809</v>
      </c>
      <c r="G282" s="30"/>
      <c r="H282" s="12">
        <f t="shared" ref="H282:H345" ca="1" si="20">NORMINV(RAND(),$I$20,$I$21)</f>
        <v>-0.36195412837409363</v>
      </c>
    </row>
    <row r="283" spans="2:8" ht="15.55" customHeight="1" x14ac:dyDescent="0.65">
      <c r="B283" s="10">
        <v>257</v>
      </c>
      <c r="C283" s="11">
        <f t="shared" ca="1" si="16"/>
        <v>101.58290395351533</v>
      </c>
      <c r="D283" s="11">
        <f t="shared" ca="1" si="17"/>
        <v>127.39124342980045</v>
      </c>
      <c r="E283" s="11">
        <f t="shared" ca="1" si="19"/>
        <v>2074.7796393102535</v>
      </c>
      <c r="F283" s="11">
        <f t="shared" ca="1" si="18"/>
        <v>7121.0702502641734</v>
      </c>
      <c r="G283" s="30"/>
      <c r="H283" s="12">
        <f t="shared" ca="1" si="20"/>
        <v>-0.36365802825794896</v>
      </c>
    </row>
    <row r="284" spans="2:8" ht="15.55" customHeight="1" x14ac:dyDescent="0.65">
      <c r="B284" s="10">
        <v>258</v>
      </c>
      <c r="C284" s="11">
        <f t="shared" ca="1" si="16"/>
        <v>100.63268134523508</v>
      </c>
      <c r="D284" s="11">
        <f t="shared" ca="1" si="17"/>
        <v>126.43634500859679</v>
      </c>
      <c r="E284" s="11">
        <f t="shared" ca="1" si="19"/>
        <v>2082.3983723351139</v>
      </c>
      <c r="F284" s="11">
        <f t="shared" ca="1" si="18"/>
        <v>7187.5749369483347</v>
      </c>
      <c r="G284" s="30"/>
      <c r="H284" s="12">
        <f t="shared" ca="1" si="20"/>
        <v>-3.1380013830716556E-2</v>
      </c>
    </row>
    <row r="285" spans="2:8" ht="15.55" customHeight="1" x14ac:dyDescent="0.65">
      <c r="B285" s="10">
        <v>259</v>
      </c>
      <c r="C285" s="11">
        <f t="shared" ref="C285:C348" ca="1" si="21">$C$16*C284+$C$17*C283+$C$18*H284+$C$19*H283+$C$20*H282+$C$21+H285</f>
        <v>99.094543079925913</v>
      </c>
      <c r="D285" s="11">
        <f t="shared" ref="D285:D348" ca="1" si="22">$D$16*D284+$D$17*D283+$D$18*H284+$D$19*H283+$D$20*H282+$D$21+H285</f>
        <v>124.8661328268398</v>
      </c>
      <c r="E285" s="11">
        <f t="shared" ca="1" si="19"/>
        <v>2089.304733338528</v>
      </c>
      <c r="F285" s="11">
        <f t="shared" ref="F285:F348" ca="1" si="23">$F$16*F284+$F$17*F283+$F$18*H284+$F$19*H283+$F$20*H282+$F$21+H285</f>
        <v>7253.9148097225316</v>
      </c>
      <c r="G285" s="30"/>
      <c r="H285" s="12">
        <f t="shared" ca="1" si="20"/>
        <v>-1.1913963063823068</v>
      </c>
    </row>
    <row r="286" spans="2:8" ht="15.55" customHeight="1" x14ac:dyDescent="0.65">
      <c r="B286" s="10">
        <v>260</v>
      </c>
      <c r="C286" s="11">
        <f t="shared" ca="1" si="21"/>
        <v>98.099267096438595</v>
      </c>
      <c r="D286" s="11">
        <f t="shared" ca="1" si="22"/>
        <v>123.82563216047781</v>
      </c>
      <c r="E286" s="11">
        <f t="shared" ref="E286:E349" ca="1" si="24">$E$16*E285+$E$17*E284+$E$18*H285+$E$19*H284+$E$20*H283+$E$21+H286</f>
        <v>2096.6838256358192</v>
      </c>
      <c r="F286" s="11">
        <f t="shared" ca="1" si="23"/>
        <v>7321.2829490351505</v>
      </c>
      <c r="G286" s="30"/>
      <c r="H286" s="12">
        <f t="shared" ca="1" si="20"/>
        <v>-0.44641832779014989</v>
      </c>
    </row>
    <row r="287" spans="2:8" ht="15.55" customHeight="1" x14ac:dyDescent="0.65">
      <c r="B287" s="10">
        <v>261</v>
      </c>
      <c r="C287" s="11">
        <f t="shared" ca="1" si="21"/>
        <v>98.620482943315011</v>
      </c>
      <c r="D287" s="11">
        <f t="shared" ca="1" si="22"/>
        <v>124.27605662577456</v>
      </c>
      <c r="E287" s="11">
        <f t="shared" ca="1" si="24"/>
        <v>2105.4396221345323</v>
      </c>
      <c r="F287" s="11">
        <f t="shared" ca="1" si="23"/>
        <v>7390.5800842280241</v>
      </c>
      <c r="G287" s="30"/>
      <c r="H287" s="12">
        <f t="shared" ca="1" si="20"/>
        <v>1.0662122821731239</v>
      </c>
    </row>
    <row r="288" spans="2:8" ht="15.55" customHeight="1" x14ac:dyDescent="0.65">
      <c r="B288" s="10">
        <v>262</v>
      </c>
      <c r="C288" s="11">
        <f t="shared" ca="1" si="21"/>
        <v>97.946315984441455</v>
      </c>
      <c r="D288" s="11">
        <f t="shared" ca="1" si="22"/>
        <v>123.51992408002256</v>
      </c>
      <c r="E288" s="11">
        <f t="shared" ca="1" si="24"/>
        <v>2112.9284657549351</v>
      </c>
      <c r="F288" s="11">
        <f t="shared" ca="1" si="23"/>
        <v>7459.1734895999471</v>
      </c>
      <c r="G288" s="30"/>
      <c r="H288" s="12">
        <f t="shared" ca="1" si="20"/>
        <v>-0.47419590385475241</v>
      </c>
    </row>
    <row r="289" spans="2:8" ht="15.55" customHeight="1" x14ac:dyDescent="0.65">
      <c r="B289" s="10">
        <v>263</v>
      </c>
      <c r="C289" s="11">
        <f t="shared" ca="1" si="21"/>
        <v>99.391641271827353</v>
      </c>
      <c r="D289" s="11">
        <f t="shared" ca="1" si="22"/>
        <v>124.90160624905369</v>
      </c>
      <c r="E289" s="11">
        <f t="shared" ca="1" si="24"/>
        <v>2122.6032372207969</v>
      </c>
      <c r="F289" s="11">
        <f t="shared" ca="1" si="23"/>
        <v>7530.5331495577857</v>
      </c>
      <c r="G289" s="30"/>
      <c r="H289" s="12">
        <f t="shared" ca="1" si="20"/>
        <v>1.099741164678572</v>
      </c>
    </row>
    <row r="290" spans="2:8" ht="15.55" customHeight="1" x14ac:dyDescent="0.65">
      <c r="B290" s="10">
        <v>264</v>
      </c>
      <c r="C290" s="11">
        <f t="shared" ca="1" si="21"/>
        <v>99.823132343912292</v>
      </c>
      <c r="D290" s="11">
        <f t="shared" ca="1" si="22"/>
        <v>125.25886361685193</v>
      </c>
      <c r="E290" s="11">
        <f t="shared" ca="1" si="24"/>
        <v>2131.183470655631</v>
      </c>
      <c r="F290" s="11">
        <f t="shared" ca="1" si="23"/>
        <v>7601.368140190224</v>
      </c>
      <c r="G290" s="30"/>
      <c r="H290" s="12">
        <f t="shared" ca="1" si="20"/>
        <v>-0.33069104349218864</v>
      </c>
    </row>
    <row r="291" spans="2:8" ht="15.55" customHeight="1" x14ac:dyDescent="0.65">
      <c r="B291" s="10">
        <v>265</v>
      </c>
      <c r="C291" s="11">
        <f t="shared" ca="1" si="21"/>
        <v>99.652934247974869</v>
      </c>
      <c r="D291" s="11">
        <f t="shared" ca="1" si="22"/>
        <v>125.05054788903028</v>
      </c>
      <c r="E291" s="11">
        <f t="shared" ca="1" si="24"/>
        <v>2139.3226882143267</v>
      </c>
      <c r="F291" s="11">
        <f t="shared" ca="1" si="23"/>
        <v>7672.3617378049767</v>
      </c>
      <c r="G291" s="30"/>
      <c r="H291" s="12">
        <f t="shared" ca="1" si="20"/>
        <v>-0.29216286300351302</v>
      </c>
    </row>
    <row r="292" spans="2:8" ht="15.55" customHeight="1" x14ac:dyDescent="0.65">
      <c r="B292" s="10">
        <v>266</v>
      </c>
      <c r="C292" s="11">
        <f t="shared" ca="1" si="21"/>
        <v>99.159391202092564</v>
      </c>
      <c r="D292" s="11">
        <f t="shared" ca="1" si="22"/>
        <v>124.52623251456791</v>
      </c>
      <c r="E292" s="11">
        <f t="shared" ca="1" si="24"/>
        <v>2147.1495752719088</v>
      </c>
      <c r="F292" s="11">
        <f t="shared" ca="1" si="23"/>
        <v>7743.6314302532501</v>
      </c>
      <c r="G292" s="30"/>
      <c r="H292" s="12">
        <f t="shared" ca="1" si="20"/>
        <v>-0.78371305976999406</v>
      </c>
    </row>
    <row r="293" spans="2:8" ht="15.55" customHeight="1" x14ac:dyDescent="0.65">
      <c r="B293" s="10">
        <v>267</v>
      </c>
      <c r="C293" s="11">
        <f t="shared" ca="1" si="21"/>
        <v>99.851113738706289</v>
      </c>
      <c r="D293" s="11">
        <f t="shared" ca="1" si="22"/>
        <v>125.1853591105727</v>
      </c>
      <c r="E293" s="11">
        <f t="shared" ca="1" si="24"/>
        <v>2156.1425052126274</v>
      </c>
      <c r="F293" s="11">
        <f t="shared" ca="1" si="23"/>
        <v>7816.6594164938797</v>
      </c>
      <c r="G293" s="30"/>
      <c r="H293" s="12">
        <f t="shared" ca="1" si="20"/>
        <v>1.261590835367592</v>
      </c>
    </row>
    <row r="294" spans="2:8" ht="15.55" customHeight="1" x14ac:dyDescent="0.65">
      <c r="B294" s="10">
        <v>268</v>
      </c>
      <c r="C294" s="11">
        <f t="shared" ca="1" si="21"/>
        <v>98.842933352967961</v>
      </c>
      <c r="D294" s="11">
        <f t="shared" ca="1" si="22"/>
        <v>124.13753843199997</v>
      </c>
      <c r="E294" s="11">
        <f t="shared" ca="1" si="24"/>
        <v>2163.3900224662775</v>
      </c>
      <c r="F294" s="11">
        <f t="shared" ca="1" si="23"/>
        <v>7888.5362367900798</v>
      </c>
      <c r="G294" s="30"/>
      <c r="H294" s="12">
        <f t="shared" ca="1" si="20"/>
        <v>-1.0467542145033748</v>
      </c>
    </row>
    <row r="295" spans="2:8" ht="15.55" customHeight="1" x14ac:dyDescent="0.65">
      <c r="B295" s="10">
        <v>269</v>
      </c>
      <c r="C295" s="11">
        <f t="shared" ca="1" si="21"/>
        <v>96.770215707427084</v>
      </c>
      <c r="D295" s="11">
        <f t="shared" ca="1" si="22"/>
        <v>122.04303149005079</v>
      </c>
      <c r="E295" s="11">
        <f t="shared" ca="1" si="24"/>
        <v>2169.6512766667297</v>
      </c>
      <c r="F295" s="11">
        <f t="shared" ca="1" si="23"/>
        <v>7960.03822454696</v>
      </c>
      <c r="G295" s="30"/>
      <c r="H295" s="12">
        <f t="shared" ca="1" si="20"/>
        <v>-2.0048041293650329</v>
      </c>
    </row>
    <row r="296" spans="2:8" ht="15.55" customHeight="1" x14ac:dyDescent="0.65">
      <c r="B296" s="10">
        <v>270</v>
      </c>
      <c r="C296" s="11">
        <f t="shared" ca="1" si="21"/>
        <v>95.822983244037587</v>
      </c>
      <c r="D296" s="11">
        <f t="shared" ca="1" si="22"/>
        <v>121.05344714667974</v>
      </c>
      <c r="E296" s="11">
        <f t="shared" ca="1" si="24"/>
        <v>2176.9215431694383</v>
      </c>
      <c r="F296" s="11">
        <f t="shared" ca="1" si="23"/>
        <v>8033.1457067062838</v>
      </c>
      <c r="G296" s="30"/>
      <c r="H296" s="12">
        <f t="shared" ca="1" si="20"/>
        <v>-0.58249890295049433</v>
      </c>
    </row>
    <row r="297" spans="2:8" ht="15.55" customHeight="1" x14ac:dyDescent="0.65">
      <c r="B297" s="10">
        <v>271</v>
      </c>
      <c r="C297" s="11">
        <f t="shared" ca="1" si="21"/>
        <v>94.801930682748477</v>
      </c>
      <c r="D297" s="11">
        <f t="shared" ca="1" si="22"/>
        <v>119.95444401292559</v>
      </c>
      <c r="E297" s="11">
        <f t="shared" ca="1" si="24"/>
        <v>2183.9340123856723</v>
      </c>
      <c r="F297" s="11">
        <f t="shared" ca="1" si="23"/>
        <v>8106.5911150366655</v>
      </c>
      <c r="G297" s="30"/>
      <c r="H297" s="12">
        <f t="shared" ca="1" si="20"/>
        <v>0.2835511401851537</v>
      </c>
    </row>
    <row r="298" spans="2:8" ht="15.55" customHeight="1" x14ac:dyDescent="0.65">
      <c r="B298" s="10">
        <v>272</v>
      </c>
      <c r="C298" s="11">
        <f t="shared" ca="1" si="21"/>
        <v>94.419521300123989</v>
      </c>
      <c r="D298" s="11">
        <f t="shared" ca="1" si="22"/>
        <v>119.48564729746347</v>
      </c>
      <c r="E298" s="11">
        <f t="shared" ca="1" si="24"/>
        <v>2191.527196971947</v>
      </c>
      <c r="F298" s="11">
        <f t="shared" ca="1" si="23"/>
        <v>8181.2291688671748</v>
      </c>
      <c r="G298" s="30"/>
      <c r="H298" s="12">
        <f t="shared" ca="1" si="20"/>
        <v>0.14755437558662801</v>
      </c>
    </row>
    <row r="299" spans="2:8" ht="15.55" customHeight="1" x14ac:dyDescent="0.65">
      <c r="B299" s="10">
        <v>273</v>
      </c>
      <c r="C299" s="11">
        <f t="shared" ca="1" si="21"/>
        <v>95.258924239734924</v>
      </c>
      <c r="D299" s="11">
        <f t="shared" ca="1" si="22"/>
        <v>120.22616525088274</v>
      </c>
      <c r="E299" s="11">
        <f t="shared" ca="1" si="24"/>
        <v>2200.2516741860532</v>
      </c>
      <c r="F299" s="11">
        <f t="shared" ca="1" si="23"/>
        <v>8257.6105833828024</v>
      </c>
      <c r="G299" s="30"/>
      <c r="H299" s="12">
        <f t="shared" ca="1" si="20"/>
        <v>0.31881082495024182</v>
      </c>
    </row>
    <row r="300" spans="2:8" ht="15.55" customHeight="1" x14ac:dyDescent="0.65">
      <c r="B300" s="10">
        <v>274</v>
      </c>
      <c r="C300" s="11">
        <f t="shared" ca="1" si="21"/>
        <v>97.292939686018215</v>
      </c>
      <c r="D300" s="11">
        <f t="shared" ca="1" si="22"/>
        <v>122.16305804061969</v>
      </c>
      <c r="E300" s="11">
        <f t="shared" ca="1" si="24"/>
        <v>2210.1506269074498</v>
      </c>
      <c r="F300" s="11">
        <f t="shared" ca="1" si="23"/>
        <v>8335.7904403325665</v>
      </c>
      <c r="G300" s="30"/>
      <c r="H300" s="12">
        <f t="shared" ca="1" si="20"/>
        <v>1.2688899938568543</v>
      </c>
    </row>
    <row r="301" spans="2:8" ht="15.55" customHeight="1" x14ac:dyDescent="0.65">
      <c r="B301" s="10">
        <v>275</v>
      </c>
      <c r="C301" s="11">
        <f t="shared" ca="1" si="21"/>
        <v>98.366655742043974</v>
      </c>
      <c r="D301" s="11">
        <f t="shared" ca="1" si="22"/>
        <v>123.16399783185759</v>
      </c>
      <c r="E301" s="11">
        <f t="shared" ca="1" si="24"/>
        <v>2219.1772479324268</v>
      </c>
      <c r="F301" s="11">
        <f t="shared" ca="1" si="23"/>
        <v>8413.7369863456988</v>
      </c>
      <c r="G301" s="30"/>
      <c r="H301" s="12">
        <f t="shared" ca="1" si="20"/>
        <v>0.13878397205904561</v>
      </c>
    </row>
    <row r="302" spans="2:8" ht="15.55" customHeight="1" x14ac:dyDescent="0.65">
      <c r="B302" s="10">
        <v>276</v>
      </c>
      <c r="C302" s="11">
        <f t="shared" ca="1" si="21"/>
        <v>99.866044800464394</v>
      </c>
      <c r="D302" s="11">
        <f t="shared" ca="1" si="22"/>
        <v>124.63419146858782</v>
      </c>
      <c r="E302" s="11">
        <f t="shared" ca="1" si="24"/>
        <v>2228.8153499656587</v>
      </c>
      <c r="F302" s="11">
        <f t="shared" ca="1" si="23"/>
        <v>8492.9490077846258</v>
      </c>
      <c r="G302" s="30"/>
      <c r="H302" s="12">
        <f t="shared" ca="1" si="20"/>
        <v>0.58018384279430979</v>
      </c>
    </row>
    <row r="303" spans="2:8" ht="15.55" customHeight="1" x14ac:dyDescent="0.65">
      <c r="B303" s="10">
        <v>277</v>
      </c>
      <c r="C303" s="11">
        <f t="shared" ca="1" si="21"/>
        <v>101.52162774309626</v>
      </c>
      <c r="D303" s="11">
        <f t="shared" ca="1" si="22"/>
        <v>126.27915924321351</v>
      </c>
      <c r="E303" s="11">
        <f t="shared" ca="1" si="24"/>
        <v>2238.6798558875325</v>
      </c>
      <c r="F303" s="11">
        <f t="shared" ca="1" si="23"/>
        <v>8573.0360996888194</v>
      </c>
      <c r="G303" s="30"/>
      <c r="H303" s="12">
        <f t="shared" ca="1" si="20"/>
        <v>0.79819742416523431</v>
      </c>
    </row>
    <row r="304" spans="2:8" ht="15.55" customHeight="1" x14ac:dyDescent="0.65">
      <c r="B304" s="10">
        <v>278</v>
      </c>
      <c r="C304" s="11">
        <f t="shared" ca="1" si="21"/>
        <v>101.97485728074705</v>
      </c>
      <c r="D304" s="11">
        <f t="shared" ca="1" si="22"/>
        <v>126.75038097702495</v>
      </c>
      <c r="E304" s="11">
        <f t="shared" ca="1" si="24"/>
        <v>2247.4779053093816</v>
      </c>
      <c r="F304" s="11">
        <f t="shared" ca="1" si="23"/>
        <v>8652.7191219920514</v>
      </c>
      <c r="G304" s="30"/>
      <c r="H304" s="12">
        <f t="shared" ca="1" si="20"/>
        <v>1.2367986714301461E-2</v>
      </c>
    </row>
    <row r="305" spans="2:8" ht="15.55" customHeight="1" x14ac:dyDescent="0.65">
      <c r="B305" s="10">
        <v>279</v>
      </c>
      <c r="C305" s="11">
        <f t="shared" ca="1" si="21"/>
        <v>101.25862858455712</v>
      </c>
      <c r="D305" s="11">
        <f t="shared" ca="1" si="22"/>
        <v>126.08038387645543</v>
      </c>
      <c r="E305" s="11">
        <f t="shared" ca="1" si="24"/>
        <v>2255.2448754106622</v>
      </c>
      <c r="F305" s="11">
        <f t="shared" ca="1" si="23"/>
        <v>8732.0394585139438</v>
      </c>
      <c r="G305" s="30"/>
      <c r="H305" s="12">
        <f t="shared" ca="1" si="20"/>
        <v>-1.1687946411870704</v>
      </c>
    </row>
    <row r="306" spans="2:8" ht="15.55" customHeight="1" x14ac:dyDescent="0.65">
      <c r="B306" s="10">
        <v>280</v>
      </c>
      <c r="C306" s="11">
        <f t="shared" ca="1" si="21"/>
        <v>101.4330846869851</v>
      </c>
      <c r="D306" s="11">
        <f t="shared" ca="1" si="22"/>
        <v>126.30304890967203</v>
      </c>
      <c r="E306" s="11">
        <f t="shared" ca="1" si="24"/>
        <v>2263.9201774816715</v>
      </c>
      <c r="F306" s="11">
        <f t="shared" ca="1" si="23"/>
        <v>8812.9312785207512</v>
      </c>
      <c r="G306" s="30"/>
      <c r="H306" s="12">
        <f t="shared" ca="1" si="20"/>
        <v>0.40781070641846145</v>
      </c>
    </row>
    <row r="307" spans="2:8" ht="15.55" customHeight="1" x14ac:dyDescent="0.65">
      <c r="B307" s="10">
        <v>281</v>
      </c>
      <c r="C307" s="11">
        <f t="shared" ca="1" si="21"/>
        <v>100.03750283439297</v>
      </c>
      <c r="D307" s="11">
        <f t="shared" ca="1" si="22"/>
        <v>124.93725741926144</v>
      </c>
      <c r="E307" s="11">
        <f t="shared" ca="1" si="24"/>
        <v>2270.9502892938199</v>
      </c>
      <c r="F307" s="11">
        <f t="shared" ca="1" si="23"/>
        <v>8892.8384813308785</v>
      </c>
      <c r="G307" s="30"/>
      <c r="H307" s="12">
        <f t="shared" ca="1" si="20"/>
        <v>-0.86051979962369096</v>
      </c>
    </row>
    <row r="308" spans="2:8" ht="15.55" customHeight="1" x14ac:dyDescent="0.65">
      <c r="B308" s="10">
        <v>282</v>
      </c>
      <c r="C308" s="11">
        <f t="shared" ca="1" si="21"/>
        <v>100.92516685159602</v>
      </c>
      <c r="D308" s="11">
        <f t="shared" ca="1" si="22"/>
        <v>125.85802791995293</v>
      </c>
      <c r="E308" s="11">
        <f t="shared" ca="1" si="24"/>
        <v>2280.296123046774</v>
      </c>
      <c r="F308" s="11">
        <f t="shared" ca="1" si="23"/>
        <v>8975.7382096694455</v>
      </c>
      <c r="G308" s="30"/>
      <c r="H308" s="12">
        <f t="shared" ca="1" si="20"/>
        <v>1.5626079825792833</v>
      </c>
    </row>
    <row r="309" spans="2:8" ht="15.55" customHeight="1" x14ac:dyDescent="0.65">
      <c r="B309" s="10">
        <v>283</v>
      </c>
      <c r="C309" s="11">
        <f t="shared" ca="1" si="21"/>
        <v>100.36175608085308</v>
      </c>
      <c r="D309" s="11">
        <f t="shared" ca="1" si="22"/>
        <v>125.29676554241068</v>
      </c>
      <c r="E309" s="11">
        <f t="shared" ca="1" si="24"/>
        <v>2288.0448286123205</v>
      </c>
      <c r="F309" s="11">
        <f t="shared" ca="1" si="23"/>
        <v>9057.7045211311779</v>
      </c>
      <c r="G309" s="30"/>
      <c r="H309" s="12">
        <f t="shared" ca="1" si="20"/>
        <v>-0.93707712855007685</v>
      </c>
    </row>
    <row r="310" spans="2:8" ht="15.55" customHeight="1" x14ac:dyDescent="0.65">
      <c r="B310" s="10">
        <v>284</v>
      </c>
      <c r="C310" s="11">
        <f t="shared" ca="1" si="21"/>
        <v>99.089901615817041</v>
      </c>
      <c r="D310" s="11">
        <f t="shared" ca="1" si="22"/>
        <v>124.04835585029787</v>
      </c>
      <c r="E310" s="11">
        <f t="shared" ca="1" si="24"/>
        <v>2295.2030675651863</v>
      </c>
      <c r="F310" s="11">
        <f t="shared" ca="1" si="23"/>
        <v>9139.7766210015016</v>
      </c>
      <c r="G310" s="30"/>
      <c r="H310" s="12">
        <f t="shared" ca="1" si="20"/>
        <v>-1.1745254612277984</v>
      </c>
    </row>
    <row r="311" spans="2:8" ht="15.55" customHeight="1" x14ac:dyDescent="0.65">
      <c r="B311" s="10">
        <v>285</v>
      </c>
      <c r="C311" s="11">
        <f t="shared" ca="1" si="21"/>
        <v>98.906821491065273</v>
      </c>
      <c r="D311" s="11">
        <f t="shared" ca="1" si="22"/>
        <v>123.8730211356539</v>
      </c>
      <c r="E311" s="11">
        <f t="shared" ca="1" si="24"/>
        <v>2303.3701443649397</v>
      </c>
      <c r="F311" s="11">
        <f t="shared" ca="1" si="23"/>
        <v>9223.5379708290729</v>
      </c>
      <c r="G311" s="30"/>
      <c r="H311" s="12">
        <f t="shared" ca="1" si="20"/>
        <v>-0.12677810607438417</v>
      </c>
    </row>
    <row r="312" spans="2:8" ht="15.55" customHeight="1" x14ac:dyDescent="0.65">
      <c r="B312" s="10">
        <v>286</v>
      </c>
      <c r="C312" s="11">
        <f t="shared" ca="1" si="21"/>
        <v>99.10750853677736</v>
      </c>
      <c r="D312" s="11">
        <f t="shared" ca="1" si="22"/>
        <v>124.0572807929023</v>
      </c>
      <c r="E312" s="11">
        <f t="shared" ca="1" si="24"/>
        <v>2311.8097901873325</v>
      </c>
      <c r="F312" s="11">
        <f t="shared" ca="1" si="23"/>
        <v>9308.2565282559171</v>
      </c>
      <c r="G312" s="30"/>
      <c r="H312" s="12">
        <f t="shared" ca="1" si="20"/>
        <v>1.1922515302695673</v>
      </c>
    </row>
    <row r="313" spans="2:8" ht="15.55" customHeight="1" x14ac:dyDescent="0.65">
      <c r="B313" s="10">
        <v>287</v>
      </c>
      <c r="C313" s="11">
        <f t="shared" ca="1" si="21"/>
        <v>99.377503954548985</v>
      </c>
      <c r="D313" s="11">
        <f t="shared" ca="1" si="22"/>
        <v>124.31140214662088</v>
      </c>
      <c r="E313" s="11">
        <f t="shared" ca="1" si="24"/>
        <v>2320.3226759988747</v>
      </c>
      <c r="F313" s="11">
        <f t="shared" ca="1" si="23"/>
        <v>9393.74901145486</v>
      </c>
      <c r="G313" s="30"/>
      <c r="H313" s="12">
        <f t="shared" ca="1" si="20"/>
        <v>0.25534099453687947</v>
      </c>
    </row>
    <row r="314" spans="2:8" ht="15.55" customHeight="1" x14ac:dyDescent="0.65">
      <c r="B314" s="10">
        <v>288</v>
      </c>
      <c r="C314" s="11">
        <f t="shared" ca="1" si="21"/>
        <v>100.05760169563713</v>
      </c>
      <c r="D314" s="11">
        <f t="shared" ca="1" si="22"/>
        <v>124.98084309076519</v>
      </c>
      <c r="E314" s="11">
        <f t="shared" ca="1" si="24"/>
        <v>2329.2649465148866</v>
      </c>
      <c r="F314" s="11">
        <f t="shared" ca="1" si="23"/>
        <v>9480.3779277759495</v>
      </c>
      <c r="G314" s="30"/>
      <c r="H314" s="12">
        <f t="shared" ca="1" si="20"/>
        <v>-1.5559531045824667E-2</v>
      </c>
    </row>
    <row r="315" spans="2:8" ht="15.55" customHeight="1" x14ac:dyDescent="0.65">
      <c r="B315" s="10">
        <v>289</v>
      </c>
      <c r="C315" s="11">
        <f t="shared" ca="1" si="21"/>
        <v>101.50033778714035</v>
      </c>
      <c r="D315" s="11">
        <f t="shared" ca="1" si="22"/>
        <v>126.4185487653824</v>
      </c>
      <c r="E315" s="11">
        <f t="shared" ca="1" si="24"/>
        <v>2338.9929984468599</v>
      </c>
      <c r="F315" s="11">
        <f t="shared" ca="1" si="23"/>
        <v>9568.5061406614532</v>
      </c>
      <c r="G315" s="30"/>
      <c r="H315" s="12">
        <f t="shared" ca="1" si="20"/>
        <v>0.80048953829542413</v>
      </c>
    </row>
    <row r="316" spans="2:8" ht="15.55" customHeight="1" x14ac:dyDescent="0.65">
      <c r="B316" s="10">
        <v>290</v>
      </c>
      <c r="C316" s="11">
        <f t="shared" ca="1" si="21"/>
        <v>101.77806839632082</v>
      </c>
      <c r="D316" s="11">
        <f t="shared" ca="1" si="22"/>
        <v>126.70457818024255</v>
      </c>
      <c r="E316" s="11">
        <f t="shared" ca="1" si="24"/>
        <v>2347.6194260575103</v>
      </c>
      <c r="F316" s="11">
        <f t="shared" ca="1" si="23"/>
        <v>9656.2563153591564</v>
      </c>
      <c r="G316" s="30"/>
      <c r="H316" s="12">
        <f t="shared" ca="1" si="20"/>
        <v>5.1902496151574967E-2</v>
      </c>
    </row>
    <row r="317" spans="2:8" ht="15.55" customHeight="1" x14ac:dyDescent="0.65">
      <c r="B317" s="10">
        <v>291</v>
      </c>
      <c r="C317" s="11">
        <f t="shared" ca="1" si="21"/>
        <v>102.76081924031693</v>
      </c>
      <c r="D317" s="11">
        <f t="shared" ca="1" si="22"/>
        <v>127.72221914058616</v>
      </c>
      <c r="E317" s="11">
        <f t="shared" ca="1" si="24"/>
        <v>2357.0824712799263</v>
      </c>
      <c r="F317" s="11">
        <f t="shared" ca="1" si="23"/>
        <v>9745.5796725707769</v>
      </c>
      <c r="G317" s="30"/>
      <c r="H317" s="12">
        <f t="shared" ca="1" si="20"/>
        <v>0.76991449284564328</v>
      </c>
    </row>
    <row r="318" spans="2:8" ht="15.55" customHeight="1" x14ac:dyDescent="0.65">
      <c r="B318" s="10">
        <v>292</v>
      </c>
      <c r="C318" s="11">
        <f t="shared" ca="1" si="21"/>
        <v>102.7463359297038</v>
      </c>
      <c r="D318" s="11">
        <f t="shared" ca="1" si="22"/>
        <v>127.74219839191622</v>
      </c>
      <c r="E318" s="11">
        <f t="shared" ca="1" si="24"/>
        <v>2365.5497359332617</v>
      </c>
      <c r="F318" s="11">
        <f t="shared" ca="1" si="23"/>
        <v>9834.6374379798617</v>
      </c>
      <c r="G318" s="30"/>
      <c r="H318" s="12">
        <f t="shared" ca="1" si="20"/>
        <v>-0.45127956582813883</v>
      </c>
    </row>
    <row r="319" spans="2:8" ht="15.55" customHeight="1" x14ac:dyDescent="0.65">
      <c r="B319" s="10">
        <v>293</v>
      </c>
      <c r="C319" s="11">
        <f t="shared" ca="1" si="21"/>
        <v>101.99424143616331</v>
      </c>
      <c r="D319" s="11">
        <f t="shared" ca="1" si="22"/>
        <v>127.04151577877188</v>
      </c>
      <c r="E319" s="11">
        <f t="shared" ca="1" si="24"/>
        <v>2373.377373770963</v>
      </c>
      <c r="F319" s="11">
        <f t="shared" ca="1" si="23"/>
        <v>9923.8027723921223</v>
      </c>
      <c r="G319" s="30"/>
      <c r="H319" s="12">
        <f t="shared" ca="1" si="20"/>
        <v>-0.66417794321597046</v>
      </c>
    </row>
    <row r="320" spans="2:8" ht="15.55" customHeight="1" x14ac:dyDescent="0.65">
      <c r="B320" s="10">
        <v>294</v>
      </c>
      <c r="C320" s="11">
        <f t="shared" ca="1" si="21"/>
        <v>99.396385257300295</v>
      </c>
      <c r="D320" s="11">
        <f t="shared" ca="1" si="22"/>
        <v>124.48863494544673</v>
      </c>
      <c r="E320" s="11">
        <f t="shared" ca="1" si="24"/>
        <v>2379.338204718822</v>
      </c>
      <c r="F320" s="11">
        <f t="shared" ca="1" si="23"/>
        <v>10011.842438404869</v>
      </c>
      <c r="G320" s="30"/>
      <c r="H320" s="12">
        <f t="shared" ca="1" si="20"/>
        <v>-2.3008699765014882</v>
      </c>
    </row>
    <row r="321" spans="2:8" ht="15.55" customHeight="1" x14ac:dyDescent="0.65">
      <c r="B321" s="10">
        <v>295</v>
      </c>
      <c r="C321" s="11">
        <f t="shared" ca="1" si="21"/>
        <v>97.285200992146713</v>
      </c>
      <c r="D321" s="11">
        <f t="shared" ca="1" si="22"/>
        <v>122.40455849250017</v>
      </c>
      <c r="E321" s="11">
        <f t="shared" ca="1" si="24"/>
        <v>2385.7147071719405</v>
      </c>
      <c r="F321" s="11">
        <f t="shared" ca="1" si="23"/>
        <v>10101.041201568931</v>
      </c>
      <c r="G321" s="30"/>
      <c r="H321" s="12">
        <f t="shared" ca="1" si="20"/>
        <v>-0.72316761453706835</v>
      </c>
    </row>
    <row r="322" spans="2:8" ht="15.55" customHeight="1" x14ac:dyDescent="0.65">
      <c r="B322" s="10">
        <v>296</v>
      </c>
      <c r="C322" s="11">
        <f t="shared" ca="1" si="21"/>
        <v>96.742675358150564</v>
      </c>
      <c r="D322" s="11">
        <f t="shared" ca="1" si="22"/>
        <v>121.83715902615691</v>
      </c>
      <c r="E322" s="11">
        <f t="shared" ca="1" si="24"/>
        <v>2393.4142827200203</v>
      </c>
      <c r="F322" s="11">
        <f t="shared" ca="1" si="23"/>
        <v>10192.294749358869</v>
      </c>
      <c r="G322" s="30"/>
      <c r="H322" s="12">
        <f t="shared" ca="1" si="20"/>
        <v>0.81898380583041785</v>
      </c>
    </row>
    <row r="323" spans="2:8" ht="15.55" customHeight="1" x14ac:dyDescent="0.65">
      <c r="B323" s="10">
        <v>297</v>
      </c>
      <c r="C323" s="11">
        <f t="shared" ca="1" si="21"/>
        <v>96.652125878457042</v>
      </c>
      <c r="D323" s="11">
        <f t="shared" ca="1" si="22"/>
        <v>121.68773973274747</v>
      </c>
      <c r="E323" s="11">
        <f t="shared" ca="1" si="24"/>
        <v>2401.4038331031265</v>
      </c>
      <c r="F323" s="11">
        <f t="shared" ca="1" si="23"/>
        <v>10284.583917309294</v>
      </c>
      <c r="G323" s="30"/>
      <c r="H323" s="12">
        <f t="shared" ca="1" si="20"/>
        <v>0.63199238532598156</v>
      </c>
    </row>
    <row r="324" spans="2:8" ht="15.55" customHeight="1" x14ac:dyDescent="0.65">
      <c r="B324" s="10">
        <v>298</v>
      </c>
      <c r="C324" s="11">
        <f t="shared" ca="1" si="21"/>
        <v>96.513592705562445</v>
      </c>
      <c r="D324" s="11">
        <f t="shared" ca="1" si="22"/>
        <v>121.48827533631855</v>
      </c>
      <c r="E324" s="11">
        <f t="shared" ca="1" si="24"/>
        <v>2409.3235474934868</v>
      </c>
      <c r="F324" s="11">
        <f t="shared" ca="1" si="23"/>
        <v>10377.566655679781</v>
      </c>
      <c r="G324" s="30"/>
      <c r="H324" s="12">
        <f t="shared" ca="1" si="20"/>
        <v>-0.84627982132792789</v>
      </c>
    </row>
    <row r="325" spans="2:8" ht="15.55" customHeight="1" x14ac:dyDescent="0.65">
      <c r="B325" s="10">
        <v>299</v>
      </c>
      <c r="C325" s="11">
        <f t="shared" ca="1" si="21"/>
        <v>96.415959863124499</v>
      </c>
      <c r="D325" s="11">
        <f t="shared" ca="1" si="22"/>
        <v>121.33302214781338</v>
      </c>
      <c r="E325" s="11">
        <f t="shared" ca="1" si="24"/>
        <v>2417.2794777262438</v>
      </c>
      <c r="F325" s="11">
        <f t="shared" ca="1" si="23"/>
        <v>10471.355820289606</v>
      </c>
      <c r="G325" s="30"/>
      <c r="H325" s="12">
        <f t="shared" ca="1" si="20"/>
        <v>-0.76247507408539583</v>
      </c>
    </row>
    <row r="326" spans="2:8" ht="15.55" customHeight="1" x14ac:dyDescent="0.65">
      <c r="B326" s="10">
        <v>300</v>
      </c>
      <c r="C326" s="11">
        <f t="shared" ca="1" si="21"/>
        <v>94.606557159070718</v>
      </c>
      <c r="D326" s="11">
        <f t="shared" ca="1" si="22"/>
        <v>119.4674407566238</v>
      </c>
      <c r="E326" s="11">
        <f t="shared" ca="1" si="24"/>
        <v>2423.5107216777078</v>
      </c>
      <c r="F326" s="11">
        <f t="shared" ca="1" si="23"/>
        <v>10564.196083922454</v>
      </c>
      <c r="G326" s="30"/>
      <c r="H326" s="12">
        <f t="shared" ca="1" si="20"/>
        <v>-1.6891887469414653</v>
      </c>
    </row>
    <row r="327" spans="2:8" ht="15.55" customHeight="1" x14ac:dyDescent="0.65">
      <c r="B327" s="10">
        <v>301</v>
      </c>
      <c r="C327" s="11">
        <f t="shared" ca="1" si="21"/>
        <v>91.259766308786709</v>
      </c>
      <c r="D327" s="11">
        <f t="shared" ca="1" si="22"/>
        <v>116.06683985825433</v>
      </c>
      <c r="E327" s="11">
        <f t="shared" ca="1" si="24"/>
        <v>2428.1973974826328</v>
      </c>
      <c r="F327" s="11">
        <f t="shared" ca="1" si="23"/>
        <v>10656.274513993996</v>
      </c>
      <c r="G327" s="30"/>
      <c r="H327" s="12">
        <f t="shared" ca="1" si="20"/>
        <v>-2.4181035836049354</v>
      </c>
    </row>
    <row r="328" spans="2:8" ht="15.55" customHeight="1" x14ac:dyDescent="0.65">
      <c r="B328" s="10">
        <v>302</v>
      </c>
      <c r="C328" s="11">
        <f t="shared" ca="1" si="21"/>
        <v>89.823815878772947</v>
      </c>
      <c r="D328" s="11">
        <f t="shared" ca="1" si="22"/>
        <v>114.54491189323484</v>
      </c>
      <c r="E328" s="11">
        <f t="shared" ca="1" si="24"/>
        <v>2434.6154094374842</v>
      </c>
      <c r="F328" s="11">
        <f t="shared" ca="1" si="23"/>
        <v>10750.856135934748</v>
      </c>
      <c r="G328" s="30"/>
      <c r="H328" s="12">
        <f t="shared" ca="1" si="20"/>
        <v>-0.20976918184760099</v>
      </c>
    </row>
    <row r="329" spans="2:8" ht="15.55" customHeight="1" x14ac:dyDescent="0.65">
      <c r="B329" s="10">
        <v>303</v>
      </c>
      <c r="C329" s="11">
        <f t="shared" ca="1" si="21"/>
        <v>87.393701703624004</v>
      </c>
      <c r="D329" s="11">
        <f t="shared" ca="1" si="22"/>
        <v>111.97262266730536</v>
      </c>
      <c r="E329" s="11">
        <f t="shared" ca="1" si="24"/>
        <v>2439.7404794162417</v>
      </c>
      <c r="F329" s="11">
        <f t="shared" ca="1" si="23"/>
        <v>10844.911229056263</v>
      </c>
      <c r="G329" s="30"/>
      <c r="H329" s="12">
        <f t="shared" ca="1" si="20"/>
        <v>-1.4327968740760393</v>
      </c>
    </row>
    <row r="330" spans="2:8" ht="15.55" customHeight="1" x14ac:dyDescent="0.65">
      <c r="B330" s="10">
        <v>304</v>
      </c>
      <c r="C330" s="11">
        <f t="shared" ca="1" si="21"/>
        <v>86.40950611728465</v>
      </c>
      <c r="D330" s="11">
        <f t="shared" ca="1" si="22"/>
        <v>110.83565072754062</v>
      </c>
      <c r="E330" s="11">
        <f t="shared" ca="1" si="24"/>
        <v>2446.2276285869989</v>
      </c>
      <c r="F330" s="11">
        <f t="shared" ca="1" si="23"/>
        <v>10941.120934957815</v>
      </c>
      <c r="G330" s="30"/>
      <c r="H330" s="12">
        <f t="shared" ca="1" si="20"/>
        <v>-0.45750201372756655</v>
      </c>
    </row>
    <row r="331" spans="2:8" ht="15.55" customHeight="1" x14ac:dyDescent="0.65">
      <c r="B331" s="10">
        <v>305</v>
      </c>
      <c r="C331" s="11">
        <f t="shared" ca="1" si="21"/>
        <v>86.211438270738071</v>
      </c>
      <c r="D331" s="11">
        <f t="shared" ca="1" si="22"/>
        <v>110.44969850865708</v>
      </c>
      <c r="E331" s="11">
        <f t="shared" ca="1" si="24"/>
        <v>2453.2746619593959</v>
      </c>
      <c r="F331" s="11">
        <f t="shared" ca="1" si="23"/>
        <v>11038.672569274615</v>
      </c>
      <c r="G331" s="30"/>
      <c r="H331" s="12">
        <f t="shared" ca="1" si="20"/>
        <v>-0.60550275862644654</v>
      </c>
    </row>
    <row r="332" spans="2:8" ht="15.55" customHeight="1" x14ac:dyDescent="0.65">
      <c r="B332" s="10">
        <v>306</v>
      </c>
      <c r="C332" s="11">
        <f t="shared" ca="1" si="21"/>
        <v>86.848196777919512</v>
      </c>
      <c r="D332" s="11">
        <f t="shared" ca="1" si="22"/>
        <v>110.89813244383113</v>
      </c>
      <c r="E332" s="11">
        <f t="shared" ca="1" si="24"/>
        <v>2461.1033508345172</v>
      </c>
      <c r="F332" s="11">
        <f t="shared" ca="1" si="23"/>
        <v>11137.811547310434</v>
      </c>
      <c r="G332" s="30"/>
      <c r="H332" s="12">
        <f t="shared" ca="1" si="20"/>
        <v>0.48599637281562497</v>
      </c>
    </row>
    <row r="333" spans="2:8" ht="15.55" customHeight="1" x14ac:dyDescent="0.65">
      <c r="B333" s="10">
        <v>307</v>
      </c>
      <c r="C333" s="11">
        <f t="shared" ca="1" si="21"/>
        <v>87.720580005625607</v>
      </c>
      <c r="D333" s="11">
        <f t="shared" ca="1" si="22"/>
        <v>111.59334853231995</v>
      </c>
      <c r="E333" s="11">
        <f t="shared" ca="1" si="24"/>
        <v>2469.1584918157096</v>
      </c>
      <c r="F333" s="11">
        <f t="shared" ca="1" si="23"/>
        <v>11237.991356152233</v>
      </c>
      <c r="G333" s="30"/>
      <c r="H333" s="12">
        <f t="shared" ca="1" si="20"/>
        <v>-9.0617044014626724E-2</v>
      </c>
    </row>
    <row r="334" spans="2:8" ht="15.55" customHeight="1" x14ac:dyDescent="0.65">
      <c r="B334" s="10">
        <v>308</v>
      </c>
      <c r="C334" s="11">
        <f t="shared" ca="1" si="21"/>
        <v>88.197980556623747</v>
      </c>
      <c r="D334" s="11">
        <f t="shared" ca="1" si="22"/>
        <v>111.91915159344701</v>
      </c>
      <c r="E334" s="11">
        <f t="shared" ca="1" si="24"/>
        <v>2476.8841604938025</v>
      </c>
      <c r="F334" s="11">
        <f t="shared" ca="1" si="23"/>
        <v>11338.670206731309</v>
      </c>
      <c r="G334" s="30"/>
      <c r="H334" s="12">
        <f t="shared" ca="1" si="20"/>
        <v>-0.558241410755974</v>
      </c>
    </row>
    <row r="335" spans="2:8" ht="15.55" customHeight="1" x14ac:dyDescent="0.65">
      <c r="B335" s="10">
        <v>309</v>
      </c>
      <c r="C335" s="11">
        <f t="shared" ca="1" si="21"/>
        <v>88.722270139307142</v>
      </c>
      <c r="D335" s="11">
        <f t="shared" ca="1" si="22"/>
        <v>112.31835079208159</v>
      </c>
      <c r="E335" s="11">
        <f t="shared" ca="1" si="24"/>
        <v>2484.7308544516295</v>
      </c>
      <c r="F335" s="11">
        <f t="shared" ca="1" si="23"/>
        <v>11440.306177870463</v>
      </c>
      <c r="G335" s="30"/>
      <c r="H335" s="12">
        <f t="shared" ca="1" si="20"/>
        <v>-0.52674126557692769</v>
      </c>
    </row>
    <row r="336" spans="2:8" ht="15.55" customHeight="1" x14ac:dyDescent="0.65">
      <c r="B336" s="10">
        <v>310</v>
      </c>
      <c r="C336" s="11">
        <f t="shared" ca="1" si="21"/>
        <v>90.344305552545521</v>
      </c>
      <c r="D336" s="11">
        <f t="shared" ca="1" si="22"/>
        <v>113.83167021031635</v>
      </c>
      <c r="E336" s="11">
        <f t="shared" ca="1" si="24"/>
        <v>2493.7082070455017</v>
      </c>
      <c r="F336" s="11">
        <f t="shared" ca="1" si="23"/>
        <v>11543.912377095383</v>
      </c>
      <c r="G336" s="30"/>
      <c r="H336" s="12">
        <f t="shared" ca="1" si="20"/>
        <v>1.1344912456112068</v>
      </c>
    </row>
    <row r="337" spans="2:8" ht="15.55" customHeight="1" x14ac:dyDescent="0.65">
      <c r="B337" s="10">
        <v>311</v>
      </c>
      <c r="C337" s="11">
        <f t="shared" ca="1" si="21"/>
        <v>91.469025573150205</v>
      </c>
      <c r="D337" s="11">
        <f t="shared" ca="1" si="22"/>
        <v>114.86489238048595</v>
      </c>
      <c r="E337" s="11">
        <f t="shared" ca="1" si="24"/>
        <v>2502.2340906439108</v>
      </c>
      <c r="F337" s="11">
        <f t="shared" ca="1" si="23"/>
        <v>11647.915553146286</v>
      </c>
      <c r="G337" s="30"/>
      <c r="H337" s="12">
        <f t="shared" ca="1" si="20"/>
        <v>0.29659983254393241</v>
      </c>
    </row>
    <row r="338" spans="2:8" ht="15.55" customHeight="1" x14ac:dyDescent="0.65">
      <c r="B338" s="10">
        <v>312</v>
      </c>
      <c r="C338" s="11">
        <f t="shared" ca="1" si="21"/>
        <v>93.479505381578051</v>
      </c>
      <c r="D338" s="11">
        <f t="shared" ca="1" si="22"/>
        <v>116.82156869743005</v>
      </c>
      <c r="E338" s="11">
        <f t="shared" ca="1" si="24"/>
        <v>2511.7987682920325</v>
      </c>
      <c r="F338" s="11">
        <f t="shared" ca="1" si="23"/>
        <v>11753.823896074862</v>
      </c>
      <c r="G338" s="30"/>
      <c r="H338" s="12">
        <f t="shared" ca="1" si="20"/>
        <v>0.81767946151421911</v>
      </c>
    </row>
    <row r="339" spans="2:8" ht="15.55" customHeight="1" x14ac:dyDescent="0.65">
      <c r="B339" s="10">
        <v>313</v>
      </c>
      <c r="C339" s="11">
        <f t="shared" ca="1" si="21"/>
        <v>95.238712691854928</v>
      </c>
      <c r="D339" s="11">
        <f t="shared" ca="1" si="22"/>
        <v>118.54924787287983</v>
      </c>
      <c r="E339" s="11">
        <f t="shared" ca="1" si="24"/>
        <v>2521.194038591686</v>
      </c>
      <c r="F339" s="11">
        <f t="shared" ca="1" si="23"/>
        <v>11860.429588849887</v>
      </c>
      <c r="G339" s="30"/>
      <c r="H339" s="12">
        <f t="shared" ca="1" si="20"/>
        <v>0.18382055944279949</v>
      </c>
    </row>
    <row r="340" spans="2:8" ht="15.55" customHeight="1" x14ac:dyDescent="0.65">
      <c r="B340" s="10">
        <v>314</v>
      </c>
      <c r="C340" s="11">
        <f t="shared" ca="1" si="21"/>
        <v>96.633497764641376</v>
      </c>
      <c r="D340" s="11">
        <f t="shared" ca="1" si="22"/>
        <v>119.95256361499511</v>
      </c>
      <c r="E340" s="11">
        <f t="shared" ca="1" si="24"/>
        <v>2530.4095616047553</v>
      </c>
      <c r="F340" s="11">
        <f t="shared" ca="1" si="23"/>
        <v>11967.74126632863</v>
      </c>
      <c r="G340" s="30"/>
      <c r="H340" s="12">
        <f t="shared" ca="1" si="20"/>
        <v>0.4455271462491478</v>
      </c>
    </row>
    <row r="341" spans="2:8" ht="15.55" customHeight="1" x14ac:dyDescent="0.65">
      <c r="B341" s="10">
        <v>315</v>
      </c>
      <c r="C341" s="11">
        <f t="shared" ca="1" si="21"/>
        <v>98.927033617487439</v>
      </c>
      <c r="D341" s="11">
        <f t="shared" ca="1" si="22"/>
        <v>122.28432477333052</v>
      </c>
      <c r="E341" s="11">
        <f t="shared" ca="1" si="24"/>
        <v>2540.6628211387306</v>
      </c>
      <c r="F341" s="11">
        <f t="shared" ca="1" si="23"/>
        <v>12076.979590857969</v>
      </c>
      <c r="G341" s="30"/>
      <c r="H341" s="12">
        <f t="shared" ca="1" si="20"/>
        <v>1.3728505529857671</v>
      </c>
    </row>
    <row r="342" spans="2:8" ht="15.55" customHeight="1" x14ac:dyDescent="0.65">
      <c r="B342" s="10">
        <v>316</v>
      </c>
      <c r="C342" s="11">
        <f t="shared" ca="1" si="21"/>
        <v>100.81188571991861</v>
      </c>
      <c r="D342" s="11">
        <f t="shared" ca="1" si="22"/>
        <v>124.22867650192835</v>
      </c>
      <c r="E342" s="11">
        <f t="shared" ca="1" si="24"/>
        <v>2550.6190782814006</v>
      </c>
      <c r="F342" s="11">
        <f t="shared" ca="1" si="23"/>
        <v>12186.816247664854</v>
      </c>
      <c r="G342" s="30"/>
      <c r="H342" s="12">
        <f t="shared" ca="1" si="20"/>
        <v>1.0058099201256636</v>
      </c>
    </row>
    <row r="343" spans="2:8" ht="15.55" customHeight="1" x14ac:dyDescent="0.65">
      <c r="B343" s="10">
        <v>317</v>
      </c>
      <c r="C343" s="11">
        <f t="shared" ca="1" si="21"/>
        <v>100.82880137585194</v>
      </c>
      <c r="D343" s="11">
        <f t="shared" ca="1" si="22"/>
        <v>124.34364961251065</v>
      </c>
      <c r="E343" s="11">
        <f t="shared" ca="1" si="24"/>
        <v>2558.9144162910356</v>
      </c>
      <c r="F343" s="11">
        <f t="shared" ca="1" si="23"/>
        <v>12295.905301650228</v>
      </c>
      <c r="G343" s="30"/>
      <c r="H343" s="12">
        <f t="shared" ca="1" si="20"/>
        <v>-1.1255043715119799</v>
      </c>
    </row>
    <row r="344" spans="2:8" ht="15.55" customHeight="1" x14ac:dyDescent="0.65">
      <c r="B344" s="10">
        <v>318</v>
      </c>
      <c r="C344" s="11">
        <f t="shared" ca="1" si="21"/>
        <v>102.28208705479126</v>
      </c>
      <c r="D344" s="11">
        <f t="shared" ca="1" si="22"/>
        <v>125.92021825235777</v>
      </c>
      <c r="E344" s="11">
        <f t="shared" ca="1" si="24"/>
        <v>2568.7932060712269</v>
      </c>
      <c r="F344" s="11">
        <f t="shared" ca="1" si="23"/>
        <v>12407.49351071192</v>
      </c>
      <c r="G344" s="30"/>
      <c r="H344" s="12">
        <f t="shared" ca="1" si="20"/>
        <v>0.91127933131812777</v>
      </c>
    </row>
    <row r="345" spans="2:8" ht="15.55" customHeight="1" x14ac:dyDescent="0.65">
      <c r="B345" s="10">
        <v>319</v>
      </c>
      <c r="C345" s="11">
        <f t="shared" ca="1" si="21"/>
        <v>102.84694147997942</v>
      </c>
      <c r="D345" s="11">
        <f t="shared" ca="1" si="22"/>
        <v>126.59580425394871</v>
      </c>
      <c r="E345" s="11">
        <f t="shared" ca="1" si="24"/>
        <v>2577.7558398137498</v>
      </c>
      <c r="F345" s="11">
        <f t="shared" ca="1" si="23"/>
        <v>12519.073313614645</v>
      </c>
      <c r="G345" s="30"/>
      <c r="H345" s="12">
        <f t="shared" ca="1" si="20"/>
        <v>0.54259925859531644</v>
      </c>
    </row>
    <row r="346" spans="2:8" ht="15.55" customHeight="1" x14ac:dyDescent="0.65">
      <c r="B346" s="10">
        <v>320</v>
      </c>
      <c r="C346" s="11">
        <f t="shared" ca="1" si="21"/>
        <v>103.2329273391278</v>
      </c>
      <c r="D346" s="11">
        <f t="shared" ca="1" si="22"/>
        <v>127.11423504310704</v>
      </c>
      <c r="E346" s="11">
        <f t="shared" ca="1" si="24"/>
        <v>2586.6904785149104</v>
      </c>
      <c r="F346" s="11">
        <f t="shared" ca="1" si="23"/>
        <v>12631.559453590882</v>
      </c>
      <c r="G346" s="30"/>
      <c r="H346" s="12">
        <f t="shared" ref="H346:H409" ca="1" si="25">NORMINV(RAND(),$I$20,$I$21)</f>
        <v>0.56297834046441164</v>
      </c>
    </row>
    <row r="347" spans="2:8" ht="15.55" customHeight="1" x14ac:dyDescent="0.65">
      <c r="B347" s="10">
        <v>321</v>
      </c>
      <c r="C347" s="11">
        <f t="shared" ca="1" si="21"/>
        <v>104.57398397086011</v>
      </c>
      <c r="D347" s="11">
        <f t="shared" ca="1" si="22"/>
        <v>128.58583249651943</v>
      </c>
      <c r="E347" s="11">
        <f t="shared" ca="1" si="24"/>
        <v>2596.6064987262384</v>
      </c>
      <c r="F347" s="11">
        <f t="shared" ca="1" si="23"/>
        <v>12745.955906683341</v>
      </c>
      <c r="G347" s="30"/>
      <c r="H347" s="12">
        <f t="shared" ca="1" si="25"/>
        <v>0.69451948637101169</v>
      </c>
    </row>
    <row r="348" spans="2:8" ht="15.55" customHeight="1" x14ac:dyDescent="0.65">
      <c r="B348" s="10">
        <v>322</v>
      </c>
      <c r="C348" s="11">
        <f t="shared" ca="1" si="21"/>
        <v>105.21531091236132</v>
      </c>
      <c r="D348" s="11">
        <f t="shared" ca="1" si="22"/>
        <v>129.35520520414886</v>
      </c>
      <c r="E348" s="11">
        <f t="shared" ca="1" si="24"/>
        <v>2605.8561256857338</v>
      </c>
      <c r="F348" s="11">
        <f t="shared" ca="1" si="23"/>
        <v>12860.625041602518</v>
      </c>
      <c r="G348" s="30"/>
      <c r="H348" s="12">
        <f t="shared" ca="1" si="25"/>
        <v>0.33278245904507753</v>
      </c>
    </row>
    <row r="349" spans="2:8" ht="15.55" customHeight="1" x14ac:dyDescent="0.65">
      <c r="B349" s="10">
        <v>323</v>
      </c>
      <c r="C349" s="11">
        <f t="shared" ref="C349:C412" ca="1" si="26">$C$16*C348+$C$17*C347+$C$18*H348+$C$19*H347+$C$20*H346+$C$21+H349</f>
        <v>105.23703581317356</v>
      </c>
      <c r="D349" s="11">
        <f t="shared" ref="D349:D412" ca="1" si="27">$D$16*D348+$D$17*D347+$D$18*H348+$D$19*H347+$D$20*H346+$D$21+H349</f>
        <v>129.52185274909993</v>
      </c>
      <c r="E349" s="11">
        <f t="shared" ca="1" si="24"/>
        <v>2614.6135889800335</v>
      </c>
      <c r="F349" s="11">
        <f t="shared" ref="F349:F412" ca="1" si="28">$F$16*F348+$F$17*F347+$F$18*H348+$F$19*H347+$F$20*H346+$F$21+H349</f>
        <v>12975.758162371714</v>
      </c>
      <c r="G349" s="30"/>
      <c r="H349" s="12">
        <f t="shared" ca="1" si="25"/>
        <v>-0.18775145674176053</v>
      </c>
    </row>
    <row r="350" spans="2:8" ht="15.55" customHeight="1" x14ac:dyDescent="0.65">
      <c r="B350" s="10">
        <v>324</v>
      </c>
      <c r="C350" s="11">
        <f t="shared" ca="1" si="26"/>
        <v>104.53963623411698</v>
      </c>
      <c r="D350" s="11">
        <f t="shared" ca="1" si="27"/>
        <v>128.9685833161198</v>
      </c>
      <c r="E350" s="11">
        <f t="shared" ref="E350:E413" ca="1" si="29">$E$16*E349+$E$17*E348+$E$18*H349+$E$19*H348+$E$20*H347+$E$21+H350</f>
        <v>2622.6905728135162</v>
      </c>
      <c r="F350" s="11">
        <f t="shared" ca="1" si="28"/>
        <v>13091.166265126241</v>
      </c>
      <c r="G350" s="30"/>
      <c r="H350" s="12">
        <f t="shared" ca="1" si="25"/>
        <v>-0.5912987519951628</v>
      </c>
    </row>
    <row r="351" spans="2:8" ht="15.55" customHeight="1" x14ac:dyDescent="0.65">
      <c r="B351" s="10">
        <v>325</v>
      </c>
      <c r="C351" s="11">
        <f t="shared" ca="1" si="26"/>
        <v>103.0322777952138</v>
      </c>
      <c r="D351" s="11">
        <f t="shared" ca="1" si="27"/>
        <v>127.5943542093907</v>
      </c>
      <c r="E351" s="11">
        <f t="shared" ca="1" si="29"/>
        <v>2629.9520412734232</v>
      </c>
      <c r="F351" s="11">
        <f t="shared" ca="1" si="28"/>
        <v>13206.719091425655</v>
      </c>
      <c r="G351" s="30"/>
      <c r="H351" s="12">
        <f t="shared" ca="1" si="25"/>
        <v>-0.9000008985512411</v>
      </c>
    </row>
    <row r="352" spans="2:8" ht="15.55" customHeight="1" x14ac:dyDescent="0.65">
      <c r="B352" s="10">
        <v>326</v>
      </c>
      <c r="C352" s="11">
        <f t="shared" ca="1" si="26"/>
        <v>102.62701660918644</v>
      </c>
      <c r="D352" s="11">
        <f t="shared" ca="1" si="27"/>
        <v>127.29894411505065</v>
      </c>
      <c r="E352" s="11">
        <f t="shared" ca="1" si="29"/>
        <v>2638.2469783310462</v>
      </c>
      <c r="F352" s="11">
        <f t="shared" ca="1" si="28"/>
        <v>13324.26741956664</v>
      </c>
      <c r="G352" s="30"/>
      <c r="H352" s="12">
        <f t="shared" ca="1" si="25"/>
        <v>0.58675630324778638</v>
      </c>
    </row>
    <row r="353" spans="2:8" ht="15.55" customHeight="1" x14ac:dyDescent="0.65">
      <c r="B353" s="10">
        <v>327</v>
      </c>
      <c r="C353" s="11">
        <f t="shared" ca="1" si="26"/>
        <v>103.03981278384678</v>
      </c>
      <c r="D353" s="11">
        <f t="shared" ca="1" si="27"/>
        <v>127.78544951414365</v>
      </c>
      <c r="E353" s="11">
        <f t="shared" ca="1" si="29"/>
        <v>2647.2229626364979</v>
      </c>
      <c r="F353" s="11">
        <f t="shared" ca="1" si="28"/>
        <v>13443.459916569678</v>
      </c>
      <c r="G353" s="30"/>
      <c r="H353" s="12">
        <f t="shared" ca="1" si="25"/>
        <v>1.0872433906255603</v>
      </c>
    </row>
    <row r="354" spans="2:8" ht="15.55" customHeight="1" x14ac:dyDescent="0.65">
      <c r="B354" s="10">
        <v>328</v>
      </c>
      <c r="C354" s="11">
        <f t="shared" ca="1" si="26"/>
        <v>103.23924255999752</v>
      </c>
      <c r="D354" s="11">
        <f t="shared" ca="1" si="27"/>
        <v>128.04892357712242</v>
      </c>
      <c r="E354" s="11">
        <f t="shared" ca="1" si="29"/>
        <v>2655.9724564474091</v>
      </c>
      <c r="F354" s="11">
        <f t="shared" ca="1" si="28"/>
        <v>13563.40878203674</v>
      </c>
      <c r="G354" s="30"/>
      <c r="H354" s="12">
        <f t="shared" ca="1" si="25"/>
        <v>0.15769127434037578</v>
      </c>
    </row>
    <row r="355" spans="2:8" ht="15.55" customHeight="1" x14ac:dyDescent="0.65">
      <c r="B355" s="10">
        <v>329</v>
      </c>
      <c r="C355" s="11">
        <f t="shared" ca="1" si="26"/>
        <v>104.67005030241144</v>
      </c>
      <c r="D355" s="11">
        <f t="shared" ca="1" si="27"/>
        <v>129.54806777942395</v>
      </c>
      <c r="E355" s="11">
        <f t="shared" ca="1" si="29"/>
        <v>2665.9972326612556</v>
      </c>
      <c r="F355" s="11">
        <f t="shared" ca="1" si="28"/>
        <v>13685.628283085054</v>
      </c>
      <c r="G355" s="30"/>
      <c r="H355" s="12">
        <f t="shared" ca="1" si="25"/>
        <v>0.85882949192186819</v>
      </c>
    </row>
    <row r="356" spans="2:8" ht="15.55" customHeight="1" x14ac:dyDescent="0.65">
      <c r="B356" s="10">
        <v>330</v>
      </c>
      <c r="C356" s="11">
        <f t="shared" ca="1" si="26"/>
        <v>104.25209190674251</v>
      </c>
      <c r="D356" s="11">
        <f t="shared" ca="1" si="27"/>
        <v>129.19645246160744</v>
      </c>
      <c r="E356" s="11">
        <f t="shared" ca="1" si="29"/>
        <v>2674.1844048273001</v>
      </c>
      <c r="F356" s="11">
        <f t="shared" ca="1" si="28"/>
        <v>13807.010598104571</v>
      </c>
      <c r="G356" s="30"/>
      <c r="H356" s="12">
        <f t="shared" ca="1" si="25"/>
        <v>-0.85975466963031888</v>
      </c>
    </row>
    <row r="357" spans="2:8" ht="15.55" customHeight="1" x14ac:dyDescent="0.65">
      <c r="B357" s="10">
        <v>331</v>
      </c>
      <c r="C357" s="11">
        <f t="shared" ca="1" si="26"/>
        <v>104.49483294593823</v>
      </c>
      <c r="D357" s="11">
        <f t="shared" ca="1" si="27"/>
        <v>129.52908449311988</v>
      </c>
      <c r="E357" s="11">
        <f t="shared" ca="1" si="29"/>
        <v>2683.173124784395</v>
      </c>
      <c r="F357" s="11">
        <f t="shared" ca="1" si="28"/>
        <v>13930.216572321822</v>
      </c>
      <c r="G357" s="30"/>
      <c r="H357" s="12">
        <f t="shared" ca="1" si="25"/>
        <v>0.54777134198710231</v>
      </c>
    </row>
    <row r="358" spans="2:8" ht="15.55" customHeight="1" x14ac:dyDescent="0.65">
      <c r="B358" s="10">
        <v>332</v>
      </c>
      <c r="C358" s="11">
        <f t="shared" ca="1" si="26"/>
        <v>103.36773650047414</v>
      </c>
      <c r="D358" s="11">
        <f t="shared" ca="1" si="27"/>
        <v>128.4735028429381</v>
      </c>
      <c r="E358" s="11">
        <f t="shared" ca="1" si="29"/>
        <v>2690.7220417460253</v>
      </c>
      <c r="F358" s="11">
        <f t="shared" ca="1" si="28"/>
        <v>14052.992144412468</v>
      </c>
      <c r="G358" s="30"/>
      <c r="H358" s="12">
        <f t="shared" ca="1" si="25"/>
        <v>-0.9267621290900353</v>
      </c>
    </row>
    <row r="359" spans="2:8" ht="15.55" customHeight="1" x14ac:dyDescent="0.65">
      <c r="B359" s="10">
        <v>333</v>
      </c>
      <c r="C359" s="11">
        <f t="shared" ca="1" si="26"/>
        <v>102.83729394095349</v>
      </c>
      <c r="D359" s="11">
        <f t="shared" ca="1" si="27"/>
        <v>128.01591385950522</v>
      </c>
      <c r="E359" s="11">
        <f t="shared" ca="1" si="29"/>
        <v>2698.9058797996795</v>
      </c>
      <c r="F359" s="11">
        <f t="shared" ca="1" si="28"/>
        <v>14177.432817163539</v>
      </c>
      <c r="G359" s="30"/>
      <c r="H359" s="12">
        <f t="shared" ca="1" si="25"/>
        <v>0.3129941743469899</v>
      </c>
    </row>
    <row r="360" spans="2:8" ht="15.55" customHeight="1" x14ac:dyDescent="0.65">
      <c r="B360" s="10">
        <v>334</v>
      </c>
      <c r="C360" s="11">
        <f t="shared" ca="1" si="26"/>
        <v>100.97120890525643</v>
      </c>
      <c r="D360" s="11">
        <f t="shared" ca="1" si="27"/>
        <v>126.19415153120298</v>
      </c>
      <c r="E360" s="11">
        <f t="shared" ca="1" si="29"/>
        <v>2705.6337122913951</v>
      </c>
      <c r="F360" s="11">
        <f t="shared" ca="1" si="28"/>
        <v>14301.439204159897</v>
      </c>
      <c r="G360" s="30"/>
      <c r="H360" s="12">
        <f t="shared" ca="1" si="25"/>
        <v>-1.6024015911758041</v>
      </c>
    </row>
    <row r="361" spans="2:8" ht="15.55" customHeight="1" x14ac:dyDescent="0.65">
      <c r="B361" s="10">
        <v>335</v>
      </c>
      <c r="C361" s="11">
        <f t="shared" ca="1" si="26"/>
        <v>98.34032046070277</v>
      </c>
      <c r="D361" s="11">
        <f t="shared" ca="1" si="27"/>
        <v>123.59685483050528</v>
      </c>
      <c r="E361" s="11">
        <f t="shared" ca="1" si="29"/>
        <v>2711.5677697354545</v>
      </c>
      <c r="F361" s="11">
        <f t="shared" ca="1" si="28"/>
        <v>14425.691878874663</v>
      </c>
      <c r="G361" s="30"/>
      <c r="H361" s="12">
        <f t="shared" ca="1" si="25"/>
        <v>-1.6122912846382962</v>
      </c>
    </row>
    <row r="362" spans="2:8" ht="15.55" customHeight="1" x14ac:dyDescent="0.65">
      <c r="B362" s="10">
        <v>336</v>
      </c>
      <c r="C362" s="11">
        <f t="shared" ca="1" si="26"/>
        <v>97.414397228020391</v>
      </c>
      <c r="D362" s="11">
        <f t="shared" ca="1" si="27"/>
        <v>122.66580201708112</v>
      </c>
      <c r="E362" s="11">
        <f t="shared" ca="1" si="29"/>
        <v>2719.0259782155754</v>
      </c>
      <c r="F362" s="11">
        <f t="shared" ca="1" si="28"/>
        <v>14552.500755942243</v>
      </c>
      <c r="G362" s="30"/>
      <c r="H362" s="12">
        <f t="shared" ca="1" si="25"/>
        <v>9.5869319666091468E-2</v>
      </c>
    </row>
    <row r="363" spans="2:8" ht="15.55" customHeight="1" x14ac:dyDescent="0.65">
      <c r="B363" s="10">
        <v>337</v>
      </c>
      <c r="C363" s="11">
        <f t="shared" ca="1" si="26"/>
        <v>96.590149574200055</v>
      </c>
      <c r="D363" s="11">
        <f t="shared" ca="1" si="27"/>
        <v>121.78886393903899</v>
      </c>
      <c r="E363" s="11">
        <f t="shared" ca="1" si="29"/>
        <v>2726.3589362652647</v>
      </c>
      <c r="F363" s="11">
        <f t="shared" ca="1" si="28"/>
        <v>14680.220499063189</v>
      </c>
      <c r="G363" s="30"/>
      <c r="H363" s="12">
        <f t="shared" ca="1" si="25"/>
        <v>0.384011523787463</v>
      </c>
    </row>
    <row r="364" spans="2:8" ht="15.55" customHeight="1" x14ac:dyDescent="0.65">
      <c r="B364" s="10">
        <v>338</v>
      </c>
      <c r="C364" s="11">
        <f t="shared" ca="1" si="26"/>
        <v>95.408606789381636</v>
      </c>
      <c r="D364" s="11">
        <f t="shared" ca="1" si="27"/>
        <v>120.54603480050048</v>
      </c>
      <c r="E364" s="11">
        <f t="shared" ca="1" si="29"/>
        <v>2733.2873920625461</v>
      </c>
      <c r="F364" s="11">
        <f t="shared" ca="1" si="28"/>
        <v>14808.596605405643</v>
      </c>
      <c r="G364" s="30"/>
      <c r="H364" s="12">
        <f t="shared" ca="1" si="25"/>
        <v>-1.038747372188074</v>
      </c>
    </row>
    <row r="365" spans="2:8" ht="15.55" customHeight="1" x14ac:dyDescent="0.65">
      <c r="B365" s="10">
        <v>339</v>
      </c>
      <c r="C365" s="11">
        <f t="shared" ca="1" si="26"/>
        <v>96.224078628214443</v>
      </c>
      <c r="D365" s="11">
        <f t="shared" ca="1" si="27"/>
        <v>121.28966975237418</v>
      </c>
      <c r="E365" s="11">
        <f t="shared" ca="1" si="29"/>
        <v>2742.139879142379</v>
      </c>
      <c r="F365" s="11">
        <f t="shared" ca="1" si="28"/>
        <v>14939.961767367073</v>
      </c>
      <c r="G365" s="30"/>
      <c r="H365" s="12">
        <f t="shared" ca="1" si="25"/>
        <v>0.51761150365638153</v>
      </c>
    </row>
    <row r="366" spans="2:8" ht="15.55" customHeight="1" x14ac:dyDescent="0.65">
      <c r="B366" s="10">
        <v>340</v>
      </c>
      <c r="C366" s="11">
        <f t="shared" ca="1" si="26"/>
        <v>97.194189873459521</v>
      </c>
      <c r="D366" s="11">
        <f t="shared" ca="1" si="27"/>
        <v>122.1713262699092</v>
      </c>
      <c r="E366" s="11">
        <f t="shared" ca="1" si="29"/>
        <v>2751.0434480183621</v>
      </c>
      <c r="F366" s="11">
        <f t="shared" ca="1" si="28"/>
        <v>15072.448767320793</v>
      </c>
      <c r="G366" s="30"/>
      <c r="H366" s="12">
        <f t="shared" ca="1" si="25"/>
        <v>0.74262846432191998</v>
      </c>
    </row>
    <row r="367" spans="2:8" ht="15.55" customHeight="1" x14ac:dyDescent="0.65">
      <c r="B367" s="10">
        <v>341</v>
      </c>
      <c r="C367" s="11">
        <f t="shared" ca="1" si="26"/>
        <v>95.797692356230101</v>
      </c>
      <c r="D367" s="11">
        <f t="shared" ca="1" si="27"/>
        <v>120.71175398085329</v>
      </c>
      <c r="E367" s="11">
        <f t="shared" ca="1" si="29"/>
        <v>2757.6826668378067</v>
      </c>
      <c r="F367" s="11">
        <f t="shared" ca="1" si="28"/>
        <v>15203.77091759836</v>
      </c>
      <c r="G367" s="30"/>
      <c r="H367" s="12">
        <f t="shared" ca="1" si="25"/>
        <v>-1.6908137032540753</v>
      </c>
    </row>
    <row r="368" spans="2:8" ht="15.55" customHeight="1" x14ac:dyDescent="0.65">
      <c r="B368" s="10">
        <v>342</v>
      </c>
      <c r="C368" s="11">
        <f t="shared" ca="1" si="26"/>
        <v>94.404584572616002</v>
      </c>
      <c r="D368" s="11">
        <f t="shared" ca="1" si="27"/>
        <v>119.27697403735772</v>
      </c>
      <c r="E368" s="11">
        <f t="shared" ca="1" si="29"/>
        <v>2764.401834774204</v>
      </c>
      <c r="F368" s="11">
        <f t="shared" ca="1" si="28"/>
        <v>15336.277986916341</v>
      </c>
      <c r="G368" s="30"/>
      <c r="H368" s="12">
        <f t="shared" ca="1" si="25"/>
        <v>-1.7377014320761359</v>
      </c>
    </row>
    <row r="369" spans="2:8" ht="15.55" customHeight="1" x14ac:dyDescent="0.65">
      <c r="B369" s="10">
        <v>343</v>
      </c>
      <c r="C369" s="11">
        <f t="shared" ca="1" si="26"/>
        <v>94.37933919030128</v>
      </c>
      <c r="D369" s="11">
        <f t="shared" ca="1" si="27"/>
        <v>119.18289200417404</v>
      </c>
      <c r="E369" s="11">
        <f t="shared" ca="1" si="29"/>
        <v>2772.3339034835099</v>
      </c>
      <c r="F369" s="11">
        <f t="shared" ca="1" si="28"/>
        <v>15471.090184525312</v>
      </c>
      <c r="G369" s="30"/>
      <c r="H369" s="12">
        <f t="shared" ca="1" si="25"/>
        <v>0.61884563208962184</v>
      </c>
    </row>
    <row r="370" spans="2:8" ht="15.55" customHeight="1" x14ac:dyDescent="0.65">
      <c r="B370" s="10">
        <v>344</v>
      </c>
      <c r="C370" s="11">
        <f t="shared" ca="1" si="26"/>
        <v>93.211406914833475</v>
      </c>
      <c r="D370" s="11">
        <f t="shared" ca="1" si="27"/>
        <v>117.92702759315303</v>
      </c>
      <c r="E370" s="11">
        <f t="shared" ca="1" si="29"/>
        <v>2779.0149668469794</v>
      </c>
      <c r="F370" s="11">
        <f t="shared" ca="1" si="28"/>
        <v>15605.758001978011</v>
      </c>
      <c r="G370" s="30"/>
      <c r="H370" s="12">
        <f t="shared" ca="1" si="25"/>
        <v>-0.32768814304886684</v>
      </c>
    </row>
    <row r="371" spans="2:8" ht="15.55" customHeight="1" x14ac:dyDescent="0.65">
      <c r="B371" s="10">
        <v>345</v>
      </c>
      <c r="C371" s="11">
        <f t="shared" ca="1" si="26"/>
        <v>92.722963815020833</v>
      </c>
      <c r="D371" s="11">
        <f t="shared" ca="1" si="27"/>
        <v>117.35947347914724</v>
      </c>
      <c r="E371" s="11">
        <f t="shared" ca="1" si="29"/>
        <v>2786.3946585384097</v>
      </c>
      <c r="F371" s="11">
        <f t="shared" ca="1" si="28"/>
        <v>15742.251244696847</v>
      </c>
      <c r="G371" s="30"/>
      <c r="H371" s="12">
        <f t="shared" ca="1" si="25"/>
        <v>-0.56082366435839826</v>
      </c>
    </row>
    <row r="372" spans="2:8" ht="15.55" customHeight="1" x14ac:dyDescent="0.65">
      <c r="B372" s="10">
        <v>346</v>
      </c>
      <c r="C372" s="11">
        <f t="shared" ca="1" si="26"/>
        <v>92.421756362846054</v>
      </c>
      <c r="D372" s="11">
        <f t="shared" ca="1" si="27"/>
        <v>116.96106671384219</v>
      </c>
      <c r="E372" s="11">
        <f t="shared" ca="1" si="29"/>
        <v>2793.8409648194697</v>
      </c>
      <c r="F372" s="11">
        <f t="shared" ca="1" si="28"/>
        <v>15879.932420792204</v>
      </c>
      <c r="G372" s="30"/>
      <c r="H372" s="12">
        <f t="shared" ca="1" si="25"/>
        <v>-0.94292229299515329</v>
      </c>
    </row>
    <row r="373" spans="2:8" ht="15.55" customHeight="1" x14ac:dyDescent="0.65">
      <c r="B373" s="10">
        <v>347</v>
      </c>
      <c r="C373" s="11">
        <f t="shared" ca="1" si="26"/>
        <v>94.068967119355776</v>
      </c>
      <c r="D373" s="11">
        <f t="shared" ca="1" si="27"/>
        <v>118.51125583614828</v>
      </c>
      <c r="E373" s="11">
        <f t="shared" ca="1" si="29"/>
        <v>2803.2109692108343</v>
      </c>
      <c r="F373" s="11">
        <f t="shared" ca="1" si="28"/>
        <v>16020.677963667677</v>
      </c>
      <c r="G373" s="30"/>
      <c r="H373" s="12">
        <f t="shared" ca="1" si="25"/>
        <v>1.7749826977780636</v>
      </c>
    </row>
    <row r="374" spans="2:8" ht="15.55" customHeight="1" x14ac:dyDescent="0.65">
      <c r="B374" s="10">
        <v>348</v>
      </c>
      <c r="C374" s="11">
        <f t="shared" ca="1" si="26"/>
        <v>95.742937129225794</v>
      </c>
      <c r="D374" s="11">
        <f t="shared" ca="1" si="27"/>
        <v>120.08992047203625</v>
      </c>
      <c r="E374" s="11">
        <f t="shared" ca="1" si="29"/>
        <v>2812.582556130018</v>
      </c>
      <c r="F374" s="11">
        <f t="shared" ca="1" si="28"/>
        <v>16162.57376709796</v>
      </c>
      <c r="G374" s="30"/>
      <c r="H374" s="12">
        <f t="shared" ca="1" si="25"/>
        <v>1.1099694272443132</v>
      </c>
    </row>
    <row r="375" spans="2:8" ht="15.55" customHeight="1" x14ac:dyDescent="0.65">
      <c r="B375" s="10">
        <v>349</v>
      </c>
      <c r="C375" s="11">
        <f t="shared" ca="1" si="26"/>
        <v>98.168522316324925</v>
      </c>
      <c r="D375" s="11">
        <f t="shared" ca="1" si="27"/>
        <v>122.46056297897552</v>
      </c>
      <c r="E375" s="11">
        <f t="shared" ca="1" si="29"/>
        <v>2822.8755146471904</v>
      </c>
      <c r="F375" s="11">
        <f t="shared" ca="1" si="28"/>
        <v>16306.56866194959</v>
      </c>
      <c r="G375" s="30"/>
      <c r="H375" s="12">
        <f t="shared" ca="1" si="25"/>
        <v>1.1962609849950976</v>
      </c>
    </row>
    <row r="376" spans="2:8" ht="15.55" customHeight="1" x14ac:dyDescent="0.65">
      <c r="B376" s="10">
        <v>350</v>
      </c>
      <c r="C376" s="11">
        <f t="shared" ca="1" si="26"/>
        <v>99.266725167496759</v>
      </c>
      <c r="D376" s="11">
        <f t="shared" ca="1" si="27"/>
        <v>123.536854441339</v>
      </c>
      <c r="E376" s="11">
        <f t="shared" ca="1" si="29"/>
        <v>2831.9745365452704</v>
      </c>
      <c r="F376" s="11">
        <f t="shared" ca="1" si="28"/>
        <v>16450.55303425176</v>
      </c>
      <c r="G376" s="30"/>
      <c r="H376" s="12">
        <f t="shared" ca="1" si="25"/>
        <v>-0.88299295349450646</v>
      </c>
    </row>
    <row r="377" spans="2:8" ht="15.55" customHeight="1" x14ac:dyDescent="0.65">
      <c r="B377" s="10">
        <v>351</v>
      </c>
      <c r="C377" s="11">
        <f t="shared" ca="1" si="26"/>
        <v>98.437855201041884</v>
      </c>
      <c r="D377" s="11">
        <f t="shared" ca="1" si="27"/>
        <v>122.73237394596026</v>
      </c>
      <c r="E377" s="11">
        <f t="shared" ca="1" si="29"/>
        <v>2839.3623550010666</v>
      </c>
      <c r="F377" s="11">
        <f t="shared" ca="1" si="28"/>
        <v>16594.029469246234</v>
      </c>
      <c r="G377" s="30"/>
      <c r="H377" s="12">
        <f t="shared" ca="1" si="25"/>
        <v>-1.5039958939604778</v>
      </c>
    </row>
    <row r="378" spans="2:8" ht="15.55" customHeight="1" x14ac:dyDescent="0.65">
      <c r="B378" s="10">
        <v>352</v>
      </c>
      <c r="C378" s="11">
        <f t="shared" ca="1" si="26"/>
        <v>99.029220240246431</v>
      </c>
      <c r="D378" s="11">
        <f t="shared" ca="1" si="27"/>
        <v>123.36258525239214</v>
      </c>
      <c r="E378" s="11">
        <f t="shared" ca="1" si="29"/>
        <v>2848.2370548725708</v>
      </c>
      <c r="F378" s="11">
        <f t="shared" ca="1" si="28"/>
        <v>16740.191976152521</v>
      </c>
      <c r="G378" s="30"/>
      <c r="H378" s="12">
        <f t="shared" ca="1" si="25"/>
        <v>0.94762749389318002</v>
      </c>
    </row>
    <row r="379" spans="2:8" ht="15.55" customHeight="1" x14ac:dyDescent="0.65">
      <c r="B379" s="10">
        <v>353</v>
      </c>
      <c r="C379" s="11">
        <f t="shared" ca="1" si="26"/>
        <v>97.823709901156079</v>
      </c>
      <c r="D379" s="11">
        <f t="shared" ca="1" si="27"/>
        <v>122.17450126428369</v>
      </c>
      <c r="E379" s="11">
        <f t="shared" ca="1" si="29"/>
        <v>2855.2186630871252</v>
      </c>
      <c r="F379" s="11">
        <f t="shared" ca="1" si="28"/>
        <v>16885.656317652581</v>
      </c>
      <c r="G379" s="30"/>
      <c r="H379" s="12">
        <f t="shared" ca="1" si="25"/>
        <v>-0.52377113436437273</v>
      </c>
    </row>
    <row r="380" spans="2:8" ht="15.55" customHeight="1" x14ac:dyDescent="0.65">
      <c r="B380" s="10">
        <v>354</v>
      </c>
      <c r="C380" s="11">
        <f t="shared" ca="1" si="26"/>
        <v>98.477338335378121</v>
      </c>
      <c r="D380" s="11">
        <f t="shared" ca="1" si="27"/>
        <v>122.85855963214262</v>
      </c>
      <c r="E380" s="11">
        <f t="shared" ca="1" si="29"/>
        <v>2864.1377898346427</v>
      </c>
      <c r="F380" s="11">
        <f t="shared" ca="1" si="28"/>
        <v>17034.280817504525</v>
      </c>
      <c r="G380" s="30"/>
      <c r="H380" s="12">
        <f t="shared" ca="1" si="25"/>
        <v>0.85551815764443595</v>
      </c>
    </row>
    <row r="381" spans="2:8" ht="15.55" customHeight="1" x14ac:dyDescent="0.65">
      <c r="B381" s="10">
        <v>355</v>
      </c>
      <c r="C381" s="11">
        <f t="shared" ca="1" si="26"/>
        <v>100.13117754207549</v>
      </c>
      <c r="D381" s="11">
        <f t="shared" ca="1" si="27"/>
        <v>124.51472374108552</v>
      </c>
      <c r="E381" s="11">
        <f t="shared" ca="1" si="29"/>
        <v>2873.920900368797</v>
      </c>
      <c r="F381" s="11">
        <f t="shared" ca="1" si="28"/>
        <v>17184.97941659432</v>
      </c>
      <c r="G381" s="30"/>
      <c r="H381" s="12">
        <f t="shared" ca="1" si="25"/>
        <v>0.927248625070761</v>
      </c>
    </row>
    <row r="382" spans="2:8" ht="15.55" customHeight="1" x14ac:dyDescent="0.65">
      <c r="B382" s="10">
        <v>356</v>
      </c>
      <c r="C382" s="11">
        <f t="shared" ca="1" si="26"/>
        <v>100.51179157212263</v>
      </c>
      <c r="D382" s="11">
        <f t="shared" ca="1" si="27"/>
        <v>124.91392185364997</v>
      </c>
      <c r="E382" s="11">
        <f t="shared" ca="1" si="29"/>
        <v>2882.523393966891</v>
      </c>
      <c r="F382" s="11">
        <f t="shared" ca="1" si="28"/>
        <v>17335.741620656332</v>
      </c>
      <c r="G382" s="30"/>
      <c r="H382" s="12">
        <f t="shared" ca="1" si="25"/>
        <v>-7.0382119250995134E-2</v>
      </c>
    </row>
    <row r="383" spans="2:8" ht="15.55" customHeight="1" x14ac:dyDescent="0.65">
      <c r="B383" s="10">
        <v>357</v>
      </c>
      <c r="C383" s="11">
        <f t="shared" ca="1" si="26"/>
        <v>101.66368537280984</v>
      </c>
      <c r="D383" s="11">
        <f t="shared" ca="1" si="27"/>
        <v>126.11403869275442</v>
      </c>
      <c r="E383" s="11">
        <f t="shared" ca="1" si="29"/>
        <v>2892.044029608177</v>
      </c>
      <c r="F383" s="11">
        <f t="shared" ca="1" si="28"/>
        <v>17488.68010837078</v>
      </c>
      <c r="G383" s="30"/>
      <c r="H383" s="12">
        <f t="shared" ca="1" si="25"/>
        <v>0.38494202917208742</v>
      </c>
    </row>
    <row r="384" spans="2:8" ht="15.55" customHeight="1" x14ac:dyDescent="0.65">
      <c r="B384" s="10">
        <v>358</v>
      </c>
      <c r="C384" s="11">
        <f t="shared" ca="1" si="26"/>
        <v>102.44722229089091</v>
      </c>
      <c r="D384" s="11">
        <f t="shared" ca="1" si="27"/>
        <v>126.9459964120723</v>
      </c>
      <c r="E384" s="11">
        <f t="shared" ca="1" si="29"/>
        <v>2901.2049973153512</v>
      </c>
      <c r="F384" s="11">
        <f t="shared" ca="1" si="28"/>
        <v>17642.514921869886</v>
      </c>
      <c r="G384" s="30"/>
      <c r="H384" s="12">
        <f t="shared" ca="1" si="25"/>
        <v>0.44419056793483735</v>
      </c>
    </row>
    <row r="385" spans="2:8" ht="15.55" customHeight="1" x14ac:dyDescent="0.65">
      <c r="B385" s="10">
        <v>359</v>
      </c>
      <c r="C385" s="11">
        <f t="shared" ca="1" si="26"/>
        <v>103.94821594621163</v>
      </c>
      <c r="D385" s="11">
        <f t="shared" ca="1" si="27"/>
        <v>128.5145513490063</v>
      </c>
      <c r="E385" s="11">
        <f t="shared" ca="1" si="29"/>
        <v>2911.1968733501344</v>
      </c>
      <c r="F385" s="11">
        <f t="shared" ca="1" si="28"/>
        <v>17798.458829829993</v>
      </c>
      <c r="G385" s="30"/>
      <c r="H385" s="12">
        <f t="shared" ca="1" si="25"/>
        <v>1.4446943372899475</v>
      </c>
    </row>
    <row r="386" spans="2:8" ht="15.55" customHeight="1" x14ac:dyDescent="0.65">
      <c r="B386" s="10">
        <v>360</v>
      </c>
      <c r="C386" s="11">
        <f t="shared" ca="1" si="26"/>
        <v>103.96335274722099</v>
      </c>
      <c r="D386" s="11">
        <f t="shared" ca="1" si="27"/>
        <v>128.60521840981633</v>
      </c>
      <c r="E386" s="11">
        <f t="shared" ca="1" si="29"/>
        <v>2919.75855590434</v>
      </c>
      <c r="F386" s="11">
        <f t="shared" ca="1" si="28"/>
        <v>17954.255255217835</v>
      </c>
      <c r="G386" s="30"/>
      <c r="H386" s="12">
        <f t="shared" ca="1" si="25"/>
        <v>-0.57685570603584679</v>
      </c>
    </row>
    <row r="387" spans="2:8" ht="15.55" customHeight="1" x14ac:dyDescent="0.65">
      <c r="B387" s="10">
        <v>361</v>
      </c>
      <c r="C387" s="11">
        <f t="shared" ca="1" si="26"/>
        <v>105.28857374202848</v>
      </c>
      <c r="D387" s="11">
        <f t="shared" ca="1" si="27"/>
        <v>130.02899083936433</v>
      </c>
      <c r="E387" s="11">
        <f t="shared" ca="1" si="29"/>
        <v>2929.7692893431295</v>
      </c>
      <c r="F387" s="11">
        <f t="shared" ca="1" si="28"/>
        <v>18112.803628388196</v>
      </c>
      <c r="G387" s="30"/>
      <c r="H387" s="12">
        <f t="shared" ca="1" si="25"/>
        <v>1.067055350036044</v>
      </c>
    </row>
    <row r="388" spans="2:8" ht="15.55" customHeight="1" x14ac:dyDescent="0.65">
      <c r="B388" s="10">
        <v>362</v>
      </c>
      <c r="C388" s="11">
        <f t="shared" ca="1" si="26"/>
        <v>106.71805458373458</v>
      </c>
      <c r="D388" s="11">
        <f t="shared" ca="1" si="27"/>
        <v>131.5466791960591</v>
      </c>
      <c r="E388" s="11">
        <f t="shared" ca="1" si="29"/>
        <v>2939.8580029707614</v>
      </c>
      <c r="F388" s="11">
        <f t="shared" ca="1" si="28"/>
        <v>18272.727366621693</v>
      </c>
      <c r="G388" s="30"/>
      <c r="H388" s="12">
        <f t="shared" ca="1" si="25"/>
        <v>1.1234133247446176</v>
      </c>
    </row>
    <row r="389" spans="2:8" ht="15.55" customHeight="1" x14ac:dyDescent="0.65">
      <c r="B389" s="10">
        <v>363</v>
      </c>
      <c r="C389" s="11">
        <f t="shared" ca="1" si="26"/>
        <v>106.15643197344468</v>
      </c>
      <c r="D389" s="11">
        <f t="shared" ca="1" si="27"/>
        <v>131.09395318982516</v>
      </c>
      <c r="E389" s="11">
        <f t="shared" ca="1" si="29"/>
        <v>2948.0933911774891</v>
      </c>
      <c r="F389" s="11">
        <f t="shared" ca="1" si="28"/>
        <v>18432.123786191132</v>
      </c>
      <c r="G389" s="30"/>
      <c r="H389" s="12">
        <f t="shared" ca="1" si="25"/>
        <v>-0.55367555211823871</v>
      </c>
    </row>
    <row r="390" spans="2:8" ht="15.55" customHeight="1" x14ac:dyDescent="0.65">
      <c r="B390" s="10">
        <v>364</v>
      </c>
      <c r="C390" s="11">
        <f t="shared" ca="1" si="26"/>
        <v>104.7586517517482</v>
      </c>
      <c r="D390" s="11">
        <f t="shared" ca="1" si="27"/>
        <v>129.82246477000623</v>
      </c>
      <c r="E390" s="11">
        <f t="shared" ca="1" si="29"/>
        <v>2955.6080142507626</v>
      </c>
      <c r="F390" s="11">
        <f t="shared" ca="1" si="28"/>
        <v>18592.13347665808</v>
      </c>
      <c r="G390" s="30"/>
      <c r="H390" s="12">
        <f t="shared" ca="1" si="25"/>
        <v>-1.6566958467121924</v>
      </c>
    </row>
    <row r="391" spans="2:8" ht="15.55" customHeight="1" x14ac:dyDescent="0.65">
      <c r="B391" s="10">
        <v>365</v>
      </c>
      <c r="C391" s="11">
        <f t="shared" ca="1" si="26"/>
        <v>104.91972343874144</v>
      </c>
      <c r="D391" s="11">
        <f t="shared" ca="1" si="27"/>
        <v>130.0864050387824</v>
      </c>
      <c r="E391" s="11">
        <f t="shared" ca="1" si="29"/>
        <v>2964.6022484761065</v>
      </c>
      <c r="F391" s="11">
        <f t="shared" ca="1" si="28"/>
        <v>18754.949935266599</v>
      </c>
      <c r="G391" s="30"/>
      <c r="H391" s="12">
        <f t="shared" ca="1" si="25"/>
        <v>1.0406378770413136</v>
      </c>
    </row>
    <row r="392" spans="2:8" ht="15.55" customHeight="1" x14ac:dyDescent="0.65">
      <c r="B392" s="10">
        <v>366</v>
      </c>
      <c r="C392" s="11">
        <f t="shared" ca="1" si="26"/>
        <v>104.20358599798828</v>
      </c>
      <c r="D392" s="11">
        <f t="shared" ca="1" si="27"/>
        <v>129.43976187524697</v>
      </c>
      <c r="E392" s="11">
        <f t="shared" ca="1" si="29"/>
        <v>2972.5953437028584</v>
      </c>
      <c r="F392" s="11">
        <f t="shared" ca="1" si="28"/>
        <v>18918.099920383298</v>
      </c>
      <c r="G392" s="30"/>
      <c r="H392" s="12">
        <f t="shared" ca="1" si="25"/>
        <v>0.37680883271485482</v>
      </c>
    </row>
    <row r="393" spans="2:8" ht="15.55" customHeight="1" x14ac:dyDescent="0.65">
      <c r="B393" s="10">
        <v>367</v>
      </c>
      <c r="C393" s="11">
        <f t="shared" ca="1" si="26"/>
        <v>102.35227724719751</v>
      </c>
      <c r="D393" s="11">
        <f t="shared" ca="1" si="27"/>
        <v>127.65961420978421</v>
      </c>
      <c r="E393" s="11">
        <f t="shared" ca="1" si="29"/>
        <v>2979.494160762441</v>
      </c>
      <c r="F393" s="11">
        <f t="shared" ca="1" si="28"/>
        <v>19081.516858817558</v>
      </c>
      <c r="G393" s="30"/>
      <c r="H393" s="12">
        <f t="shared" ca="1" si="25"/>
        <v>-1.382939326589272</v>
      </c>
    </row>
    <row r="394" spans="2:8" ht="15.55" customHeight="1" x14ac:dyDescent="0.65">
      <c r="B394" s="10">
        <v>368</v>
      </c>
      <c r="C394" s="11">
        <f t="shared" ca="1" si="26"/>
        <v>102.31842586197763</v>
      </c>
      <c r="D394" s="11">
        <f t="shared" ca="1" si="27"/>
        <v>127.6767082572778</v>
      </c>
      <c r="E394" s="11">
        <f t="shared" ca="1" si="29"/>
        <v>2988.1306428149451</v>
      </c>
      <c r="F394" s="11">
        <f t="shared" ca="1" si="28"/>
        <v>19248.030715798959</v>
      </c>
      <c r="G394" s="30"/>
      <c r="H394" s="12">
        <f t="shared" ca="1" si="25"/>
        <v>-1.0082271626574797E-3</v>
      </c>
    </row>
    <row r="395" spans="2:8" ht="15.55" customHeight="1" x14ac:dyDescent="0.65">
      <c r="B395" s="10">
        <v>369</v>
      </c>
      <c r="C395" s="11">
        <f t="shared" ca="1" si="26"/>
        <v>101.01923125828959</v>
      </c>
      <c r="D395" s="11">
        <f t="shared" ca="1" si="27"/>
        <v>126.38978315498407</v>
      </c>
      <c r="E395" s="11">
        <f t="shared" ca="1" si="29"/>
        <v>2995.3326092484317</v>
      </c>
      <c r="F395" s="11">
        <f t="shared" ca="1" si="28"/>
        <v>19414.472375834841</v>
      </c>
      <c r="G395" s="30"/>
      <c r="H395" s="12">
        <f t="shared" ca="1" si="25"/>
        <v>-0.56716779549372787</v>
      </c>
    </row>
    <row r="396" spans="2:8" ht="15.55" customHeight="1" x14ac:dyDescent="0.65">
      <c r="B396" s="10">
        <v>370</v>
      </c>
      <c r="C396" s="11">
        <f t="shared" ca="1" si="26"/>
        <v>99.206981373859492</v>
      </c>
      <c r="D396" s="11">
        <f t="shared" ca="1" si="27"/>
        <v>124.59278529589065</v>
      </c>
      <c r="E396" s="11">
        <f t="shared" ca="1" si="29"/>
        <v>3002.0519697427644</v>
      </c>
      <c r="F396" s="11">
        <f t="shared" ca="1" si="28"/>
        <v>19581.824104766682</v>
      </c>
      <c r="G396" s="30"/>
      <c r="H396" s="12">
        <f t="shared" ca="1" si="25"/>
        <v>-0.86468854434711295</v>
      </c>
    </row>
    <row r="397" spans="2:8" ht="15.55" customHeight="1" x14ac:dyDescent="0.65">
      <c r="B397" s="10">
        <v>371</v>
      </c>
      <c r="C397" s="11">
        <f t="shared" ca="1" si="26"/>
        <v>99.740660968156149</v>
      </c>
      <c r="D397" s="11">
        <f t="shared" ca="1" si="27"/>
        <v>125.1141549585502</v>
      </c>
      <c r="E397" s="11">
        <f t="shared" ca="1" si="29"/>
        <v>3010.9812503871381</v>
      </c>
      <c r="F397" s="11">
        <f t="shared" ca="1" si="28"/>
        <v>19752.771635481906</v>
      </c>
      <c r="G397" s="30"/>
      <c r="H397" s="12">
        <f t="shared" ca="1" si="25"/>
        <v>0.98958502674134186</v>
      </c>
    </row>
    <row r="398" spans="2:8" ht="15.55" customHeight="1" x14ac:dyDescent="0.65">
      <c r="B398" s="10">
        <v>372</v>
      </c>
      <c r="C398" s="11">
        <f t="shared" ca="1" si="26"/>
        <v>98.60595831536908</v>
      </c>
      <c r="D398" s="11">
        <f t="shared" ca="1" si="27"/>
        <v>123.93518960580523</v>
      </c>
      <c r="E398" s="11">
        <f t="shared" ca="1" si="29"/>
        <v>3018.0881256617222</v>
      </c>
      <c r="F398" s="11">
        <f t="shared" ca="1" si="28"/>
        <v>19923.293101789986</v>
      </c>
      <c r="G398" s="30"/>
      <c r="H398" s="12">
        <f t="shared" ca="1" si="25"/>
        <v>-0.88613293999205822</v>
      </c>
    </row>
    <row r="399" spans="2:8" ht="15.55" customHeight="1" x14ac:dyDescent="0.65">
      <c r="B399" s="10">
        <v>373</v>
      </c>
      <c r="C399" s="11">
        <f t="shared" ca="1" si="26"/>
        <v>98.336972186402747</v>
      </c>
      <c r="D399" s="11">
        <f t="shared" ca="1" si="27"/>
        <v>123.63998971696208</v>
      </c>
      <c r="E399" s="11">
        <f t="shared" ca="1" si="29"/>
        <v>3026.1448900440969</v>
      </c>
      <c r="F399" s="11">
        <f t="shared" ca="1" si="28"/>
        <v>20096.194664320479</v>
      </c>
      <c r="G399" s="30"/>
      <c r="H399" s="12">
        <f t="shared" ca="1" si="25"/>
        <v>-0.14124233390923047</v>
      </c>
    </row>
    <row r="400" spans="2:8" ht="15.55" customHeight="1" x14ac:dyDescent="0.65">
      <c r="B400" s="10">
        <v>374</v>
      </c>
      <c r="C400" s="11">
        <f t="shared" ca="1" si="26"/>
        <v>98.569802205742775</v>
      </c>
      <c r="D400" s="11">
        <f t="shared" ca="1" si="27"/>
        <v>123.82384315134996</v>
      </c>
      <c r="E400" s="11">
        <f t="shared" ca="1" si="29"/>
        <v>3034.5731657927054</v>
      </c>
      <c r="F400" s="11">
        <f t="shared" ca="1" si="28"/>
        <v>20270.886911457364</v>
      </c>
      <c r="G400" s="30"/>
      <c r="H400" s="12">
        <f t="shared" ca="1" si="25"/>
        <v>5.8523748663630075E-2</v>
      </c>
    </row>
    <row r="401" spans="2:8" ht="15.55" customHeight="1" x14ac:dyDescent="0.65">
      <c r="B401" s="10">
        <v>375</v>
      </c>
      <c r="C401" s="11">
        <f t="shared" ca="1" si="26"/>
        <v>97.710074540322978</v>
      </c>
      <c r="D401" s="11">
        <f t="shared" ca="1" si="27"/>
        <v>122.91640884420389</v>
      </c>
      <c r="E401" s="11">
        <f t="shared" ca="1" si="29"/>
        <v>3041.9080462000725</v>
      </c>
      <c r="F401" s="11">
        <f t="shared" ca="1" si="28"/>
        <v>20445.930944230284</v>
      </c>
      <c r="G401" s="30"/>
      <c r="H401" s="12">
        <f t="shared" ca="1" si="25"/>
        <v>-0.49503868029271031</v>
      </c>
    </row>
    <row r="402" spans="2:8" ht="15.55" customHeight="1" x14ac:dyDescent="0.65">
      <c r="B402" s="10">
        <v>376</v>
      </c>
      <c r="C402" s="11">
        <f t="shared" ca="1" si="26"/>
        <v>97.039995778491928</v>
      </c>
      <c r="D402" s="11">
        <f t="shared" ca="1" si="27"/>
        <v>122.20694417918436</v>
      </c>
      <c r="E402" s="11">
        <f t="shared" ca="1" si="29"/>
        <v>3049.4560260442586</v>
      </c>
      <c r="F402" s="11">
        <f t="shared" ca="1" si="28"/>
        <v>20622.645962715935</v>
      </c>
      <c r="G402" s="30"/>
      <c r="H402" s="12">
        <f t="shared" ca="1" si="25"/>
        <v>-0.69616544157158056</v>
      </c>
    </row>
    <row r="403" spans="2:8" ht="15.55" customHeight="1" x14ac:dyDescent="0.65">
      <c r="B403" s="10">
        <v>377</v>
      </c>
      <c r="C403" s="11">
        <f t="shared" ca="1" si="26"/>
        <v>96.795757049878716</v>
      </c>
      <c r="D403" s="11">
        <f t="shared" ca="1" si="27"/>
        <v>121.90827737770483</v>
      </c>
      <c r="E403" s="11">
        <f t="shared" ca="1" si="29"/>
        <v>3057.3391830484743</v>
      </c>
      <c r="F403" s="11">
        <f t="shared" ca="1" si="28"/>
        <v>20801.155021434162</v>
      </c>
      <c r="G403" s="30"/>
      <c r="H403" s="12">
        <f t="shared" ca="1" si="25"/>
        <v>-4.0906840346798791E-2</v>
      </c>
    </row>
    <row r="404" spans="2:8" ht="15.55" customHeight="1" x14ac:dyDescent="0.65">
      <c r="B404" s="10">
        <v>378</v>
      </c>
      <c r="C404" s="11">
        <f t="shared" ca="1" si="26"/>
        <v>97.680313568835956</v>
      </c>
      <c r="D404" s="11">
        <f t="shared" ca="1" si="27"/>
        <v>122.73116355474978</v>
      </c>
      <c r="E404" s="11">
        <f t="shared" ca="1" si="29"/>
        <v>3066.3022599987148</v>
      </c>
      <c r="F404" s="11">
        <f t="shared" ca="1" si="28"/>
        <v>20982.219377668764</v>
      </c>
      <c r="G404" s="30"/>
      <c r="H404" s="12">
        <f t="shared" ca="1" si="25"/>
        <v>1.155763832189338</v>
      </c>
    </row>
    <row r="405" spans="2:8" ht="15.55" customHeight="1" x14ac:dyDescent="0.65">
      <c r="B405" s="10">
        <v>379</v>
      </c>
      <c r="C405" s="11">
        <f t="shared" ca="1" si="26"/>
        <v>98.226261412330885</v>
      </c>
      <c r="D405" s="11">
        <f t="shared" ca="1" si="27"/>
        <v>123.21635898139866</v>
      </c>
      <c r="E405" s="11">
        <f t="shared" ca="1" si="29"/>
        <v>3074.9120794609407</v>
      </c>
      <c r="F405" s="11">
        <f t="shared" ca="1" si="28"/>
        <v>21164.420491488465</v>
      </c>
      <c r="G405" s="30"/>
      <c r="H405" s="12">
        <f t="shared" ca="1" si="25"/>
        <v>0.19308907713876153</v>
      </c>
    </row>
    <row r="406" spans="2:8" ht="15.55" customHeight="1" x14ac:dyDescent="0.65">
      <c r="B406" s="10">
        <v>380</v>
      </c>
      <c r="C406" s="11">
        <f t="shared" ca="1" si="26"/>
        <v>97.889724878032752</v>
      </c>
      <c r="D406" s="11">
        <f t="shared" ca="1" si="27"/>
        <v>122.84151120297335</v>
      </c>
      <c r="E406" s="11">
        <f t="shared" ca="1" si="29"/>
        <v>3082.7307999597806</v>
      </c>
      <c r="F406" s="11">
        <f t="shared" ca="1" si="28"/>
        <v>21347.343146892501</v>
      </c>
      <c r="G406" s="30"/>
      <c r="H406" s="12">
        <f t="shared" ca="1" si="25"/>
        <v>-1.1132886432061975</v>
      </c>
    </row>
    <row r="407" spans="2:8" ht="15.55" customHeight="1" x14ac:dyDescent="0.65">
      <c r="B407" s="10">
        <v>381</v>
      </c>
      <c r="C407" s="11">
        <f t="shared" ca="1" si="26"/>
        <v>97.643570125765692</v>
      </c>
      <c r="D407" s="11">
        <f t="shared" ca="1" si="27"/>
        <v>122.56833612225293</v>
      </c>
      <c r="E407" s="11">
        <f t="shared" ca="1" si="29"/>
        <v>3090.6762199421196</v>
      </c>
      <c r="F407" s="11">
        <f t="shared" ca="1" si="28"/>
        <v>21531.911984808685</v>
      </c>
      <c r="G407" s="30"/>
      <c r="H407" s="12">
        <f t="shared" ca="1" si="25"/>
        <v>-0.6086180509545418</v>
      </c>
    </row>
    <row r="408" spans="2:8" ht="15.55" customHeight="1" x14ac:dyDescent="0.65">
      <c r="B408" s="10">
        <v>382</v>
      </c>
      <c r="C408" s="11">
        <f t="shared" ca="1" si="26"/>
        <v>96.412813376536477</v>
      </c>
      <c r="D408" s="11">
        <f t="shared" ca="1" si="27"/>
        <v>121.30463503027978</v>
      </c>
      <c r="E408" s="11">
        <f t="shared" ca="1" si="29"/>
        <v>3097.5961207337732</v>
      </c>
      <c r="F408" s="11">
        <f t="shared" ca="1" si="28"/>
        <v>21716.980633482493</v>
      </c>
      <c r="G408" s="30"/>
      <c r="H408" s="12">
        <f t="shared" ca="1" si="25"/>
        <v>-0.72660640336836391</v>
      </c>
    </row>
    <row r="409" spans="2:8" ht="15.55" customHeight="1" x14ac:dyDescent="0.65">
      <c r="B409" s="10">
        <v>383</v>
      </c>
      <c r="C409" s="11">
        <f t="shared" ca="1" si="26"/>
        <v>96.18579467294991</v>
      </c>
      <c r="D409" s="11">
        <f t="shared" ca="1" si="27"/>
        <v>121.04309531803834</v>
      </c>
      <c r="E409" s="11">
        <f t="shared" ca="1" si="29"/>
        <v>3105.5033275345872</v>
      </c>
      <c r="F409" s="11">
        <f t="shared" ca="1" si="28"/>
        <v>21904.577210554962</v>
      </c>
      <c r="G409" s="30"/>
      <c r="H409" s="12">
        <f t="shared" ca="1" si="25"/>
        <v>0.51544350790870241</v>
      </c>
    </row>
    <row r="410" spans="2:8" ht="15.55" customHeight="1" x14ac:dyDescent="0.65">
      <c r="B410" s="10">
        <v>384</v>
      </c>
      <c r="C410" s="11">
        <f t="shared" ca="1" si="26"/>
        <v>95.755070743232721</v>
      </c>
      <c r="D410" s="11">
        <f t="shared" ca="1" si="27"/>
        <v>120.55618612528339</v>
      </c>
      <c r="E410" s="11">
        <f t="shared" ca="1" si="29"/>
        <v>3113.0870398416437</v>
      </c>
      <c r="F410" s="11">
        <f t="shared" ca="1" si="28"/>
        <v>22093.392855142516</v>
      </c>
      <c r="G410" s="30"/>
      <c r="H410" s="12">
        <f t="shared" ref="H410:H473" ca="1" si="30">NORMINV(RAND(),$I$20,$I$21)</f>
        <v>-0.42495585957378296</v>
      </c>
    </row>
    <row r="411" spans="2:8" ht="15.55" customHeight="1" x14ac:dyDescent="0.65">
      <c r="B411" s="10">
        <v>385</v>
      </c>
      <c r="C411" s="11">
        <f t="shared" ca="1" si="26"/>
        <v>95.6552096511206</v>
      </c>
      <c r="D411" s="11">
        <f t="shared" ca="1" si="27"/>
        <v>120.40269392763075</v>
      </c>
      <c r="E411" s="11">
        <f t="shared" ca="1" si="29"/>
        <v>3121.002870969472</v>
      </c>
      <c r="F411" s="11">
        <f t="shared" ca="1" si="28"/>
        <v>22284.108071919793</v>
      </c>
      <c r="G411" s="30"/>
      <c r="H411" s="12">
        <f t="shared" ca="1" si="30"/>
        <v>-0.24936703324387063</v>
      </c>
    </row>
    <row r="412" spans="2:8" ht="15.55" customHeight="1" x14ac:dyDescent="0.65">
      <c r="B412" s="10">
        <v>386</v>
      </c>
      <c r="C412" s="11">
        <f t="shared" ca="1" si="26"/>
        <v>95.546348846811682</v>
      </c>
      <c r="D412" s="11">
        <f t="shared" ca="1" si="27"/>
        <v>120.23557152873055</v>
      </c>
      <c r="E412" s="11">
        <f t="shared" ca="1" si="29"/>
        <v>3128.8663787954983</v>
      </c>
      <c r="F412" s="11">
        <f t="shared" ca="1" si="28"/>
        <v>22476.345631167358</v>
      </c>
      <c r="G412" s="30"/>
      <c r="H412" s="12">
        <f t="shared" ca="1" si="30"/>
        <v>-0.47388625595360984</v>
      </c>
    </row>
    <row r="413" spans="2:8" ht="15.55" customHeight="1" x14ac:dyDescent="0.65">
      <c r="B413" s="10">
        <v>387</v>
      </c>
      <c r="C413" s="11">
        <f t="shared" ref="C413:C476" ca="1" si="31">$C$16*C412+$C$17*C411+$C$18*H412+$C$19*H411+$C$20*H410+$C$21+H413</f>
        <v>94.749696441484019</v>
      </c>
      <c r="D413" s="11">
        <f t="shared" ref="D413:D476" ca="1" si="32">$D$16*D412+$D$17*D411+$D$18*H412+$D$19*H411+$D$20*H410+$D$21+H413</f>
        <v>119.38387689322273</v>
      </c>
      <c r="E413" s="11">
        <f t="shared" ca="1" si="29"/>
        <v>3136.0407736292163</v>
      </c>
      <c r="F413" s="11">
        <f t="shared" ref="F413:F476" ca="1" si="33">$F$16*F412+$F$17*F411+$F$18*H412+$F$19*H411+$F$20*H410+$F$21+H413</f>
        <v>22669.486296435967</v>
      </c>
      <c r="G413" s="30"/>
      <c r="H413" s="12">
        <f t="shared" ca="1" si="30"/>
        <v>-0.67879902669177605</v>
      </c>
    </row>
    <row r="414" spans="2:8" ht="15.55" customHeight="1" x14ac:dyDescent="0.65">
      <c r="B414" s="10">
        <v>388</v>
      </c>
      <c r="C414" s="11">
        <f t="shared" ca="1" si="31"/>
        <v>95.172223823146879</v>
      </c>
      <c r="D414" s="11">
        <f t="shared" ca="1" si="32"/>
        <v>119.75320188330436</v>
      </c>
      <c r="E414" s="11">
        <f t="shared" ref="E414:E477" ca="1" si="34">$E$16*E413+$E$17*E412+$E$18*H413+$E$19*H412+$E$20*H411+$E$21+H414</f>
        <v>3144.4237264477515</v>
      </c>
      <c r="F414" s="11">
        <f t="shared" ca="1" si="33"/>
        <v>22865.439451479197</v>
      </c>
      <c r="G414" s="30"/>
      <c r="H414" s="12">
        <f t="shared" ca="1" si="30"/>
        <v>0.51885794322311762</v>
      </c>
    </row>
    <row r="415" spans="2:8" ht="15.55" customHeight="1" x14ac:dyDescent="0.65">
      <c r="B415" s="10">
        <v>389</v>
      </c>
      <c r="C415" s="11">
        <f t="shared" ca="1" si="31"/>
        <v>95.20114118911772</v>
      </c>
      <c r="D415" s="11">
        <f t="shared" ca="1" si="32"/>
        <v>119.71701922028203</v>
      </c>
      <c r="E415" s="11">
        <f t="shared" ca="1" si="34"/>
        <v>3152.3355283704968</v>
      </c>
      <c r="F415" s="11">
        <f t="shared" ca="1" si="33"/>
        <v>23062.532075921365</v>
      </c>
      <c r="G415" s="30"/>
      <c r="H415" s="12">
        <f t="shared" ca="1" si="30"/>
        <v>-9.4693843837070676E-2</v>
      </c>
    </row>
    <row r="416" spans="2:8" ht="15.55" customHeight="1" x14ac:dyDescent="0.65">
      <c r="B416" s="10">
        <v>390</v>
      </c>
      <c r="C416" s="11">
        <f t="shared" ca="1" si="31"/>
        <v>98.061622758345067</v>
      </c>
      <c r="D416" s="11">
        <f t="shared" ca="1" si="32"/>
        <v>122.52748702695834</v>
      </c>
      <c r="E416" s="11">
        <f t="shared" ca="1" si="34"/>
        <v>3163.1366554106839</v>
      </c>
      <c r="F416" s="11">
        <f t="shared" ca="1" si="33"/>
        <v>23264.151432972463</v>
      </c>
      <c r="G416" s="30"/>
      <c r="H416" s="12">
        <f t="shared" ca="1" si="30"/>
        <v>2.5108048883890652</v>
      </c>
    </row>
    <row r="417" spans="2:8" ht="15.55" customHeight="1" x14ac:dyDescent="0.65">
      <c r="B417" s="10">
        <v>391</v>
      </c>
      <c r="C417" s="11">
        <f t="shared" ca="1" si="31"/>
        <v>100.11890705854407</v>
      </c>
      <c r="D417" s="11">
        <f t="shared" ca="1" si="32"/>
        <v>124.53752666095674</v>
      </c>
      <c r="E417" s="11">
        <f t="shared" ca="1" si="34"/>
        <v>3173.1259247356033</v>
      </c>
      <c r="F417" s="11">
        <f t="shared" ca="1" si="33"/>
        <v>23466.602377054416</v>
      </c>
      <c r="G417" s="30"/>
      <c r="H417" s="12">
        <f t="shared" ca="1" si="30"/>
        <v>0.6820102390686682</v>
      </c>
    </row>
    <row r="418" spans="2:8" ht="15.55" customHeight="1" x14ac:dyDescent="0.65">
      <c r="B418" s="10">
        <v>392</v>
      </c>
      <c r="C418" s="11">
        <f t="shared" ca="1" si="31"/>
        <v>101.10498259521067</v>
      </c>
      <c r="D418" s="11">
        <f t="shared" ca="1" si="32"/>
        <v>125.5370144445413</v>
      </c>
      <c r="E418" s="11">
        <f t="shared" ca="1" si="34"/>
        <v>3182.3317655431606</v>
      </c>
      <c r="F418" s="11">
        <f t="shared" ca="1" si="33"/>
        <v>23669.957397240298</v>
      </c>
      <c r="G418" s="30"/>
      <c r="H418" s="12">
        <f t="shared" ca="1" si="30"/>
        <v>-0.34536596926941671</v>
      </c>
    </row>
    <row r="419" spans="2:8" ht="15.55" customHeight="1" x14ac:dyDescent="0.65">
      <c r="B419" s="10">
        <v>393</v>
      </c>
      <c r="C419" s="11">
        <f t="shared" ca="1" si="31"/>
        <v>101.83382850438014</v>
      </c>
      <c r="D419" s="11">
        <f t="shared" ca="1" si="32"/>
        <v>126.31206647730504</v>
      </c>
      <c r="E419" s="11">
        <f t="shared" ca="1" si="34"/>
        <v>3191.4285491040064</v>
      </c>
      <c r="F419" s="11">
        <f t="shared" ca="1" si="33"/>
        <v>23874.890368696029</v>
      </c>
      <c r="G419" s="30"/>
      <c r="H419" s="12">
        <f t="shared" ca="1" si="30"/>
        <v>-0.48577285673696513</v>
      </c>
    </row>
    <row r="420" spans="2:8" ht="15.55" customHeight="1" x14ac:dyDescent="0.65">
      <c r="B420" s="10">
        <v>394</v>
      </c>
      <c r="C420" s="11">
        <f t="shared" ca="1" si="31"/>
        <v>102.23306701128836</v>
      </c>
      <c r="D420" s="11">
        <f t="shared" ca="1" si="32"/>
        <v>126.76960086345215</v>
      </c>
      <c r="E420" s="11">
        <f t="shared" ca="1" si="34"/>
        <v>3200.2646983401005</v>
      </c>
      <c r="F420" s="11">
        <f t="shared" ca="1" si="33"/>
        <v>24081.258854325548</v>
      </c>
      <c r="G420" s="30"/>
      <c r="H420" s="12">
        <f t="shared" ca="1" si="30"/>
        <v>0.73007024173202417</v>
      </c>
    </row>
    <row r="421" spans="2:8" ht="15.55" customHeight="1" x14ac:dyDescent="0.65">
      <c r="B421" s="10">
        <v>395</v>
      </c>
      <c r="C421" s="11">
        <f t="shared" ca="1" si="31"/>
        <v>101.49474946818722</v>
      </c>
      <c r="D421" s="11">
        <f t="shared" ca="1" si="32"/>
        <v>126.09804167675686</v>
      </c>
      <c r="E421" s="11">
        <f t="shared" ca="1" si="34"/>
        <v>3208.0223815016006</v>
      </c>
      <c r="F421" s="11">
        <f t="shared" ca="1" si="33"/>
        <v>24288.258973895325</v>
      </c>
      <c r="G421" s="30"/>
      <c r="H421" s="12">
        <f t="shared" ca="1" si="30"/>
        <v>-0.42455269914429694</v>
      </c>
    </row>
    <row r="422" spans="2:8" ht="15.55" customHeight="1" x14ac:dyDescent="0.65">
      <c r="B422" s="10">
        <v>396</v>
      </c>
      <c r="C422" s="11">
        <f t="shared" ca="1" si="31"/>
        <v>104.78933705672128</v>
      </c>
      <c r="D422" s="11">
        <f t="shared" ca="1" si="32"/>
        <v>129.46101622606241</v>
      </c>
      <c r="E422" s="11">
        <f t="shared" ca="1" si="34"/>
        <v>3219.8410756503436</v>
      </c>
      <c r="F422" s="11">
        <f t="shared" ca="1" si="33"/>
        <v>24501.041769305673</v>
      </c>
      <c r="G422" s="30"/>
      <c r="H422" s="12">
        <f t="shared" ca="1" si="30"/>
        <v>3.4603584381172805</v>
      </c>
    </row>
    <row r="423" spans="2:8" ht="15.55" customHeight="1" x14ac:dyDescent="0.65">
      <c r="B423" s="10">
        <v>397</v>
      </c>
      <c r="C423" s="11">
        <f t="shared" ca="1" si="31"/>
        <v>105.95490655088945</v>
      </c>
      <c r="D423" s="11">
        <f t="shared" ca="1" si="32"/>
        <v>130.67453994075444</v>
      </c>
      <c r="E423" s="11">
        <f t="shared" ca="1" si="34"/>
        <v>3229.4512987792891</v>
      </c>
      <c r="F423" s="11">
        <f t="shared" ca="1" si="33"/>
        <v>24713.341761921252</v>
      </c>
      <c r="G423" s="30"/>
      <c r="H423" s="12">
        <f t="shared" ca="1" si="30"/>
        <v>9.1023968341183689E-2</v>
      </c>
    </row>
    <row r="424" spans="2:8" ht="15.55" customHeight="1" x14ac:dyDescent="0.65">
      <c r="B424" s="10">
        <v>398</v>
      </c>
      <c r="C424" s="11">
        <f t="shared" ca="1" si="31"/>
        <v>105.72795708700232</v>
      </c>
      <c r="D424" s="11">
        <f t="shared" ca="1" si="32"/>
        <v>130.56005204034969</v>
      </c>
      <c r="E424" s="11">
        <f t="shared" ca="1" si="34"/>
        <v>3238.0143522941185</v>
      </c>
      <c r="F424" s="11">
        <f t="shared" ca="1" si="33"/>
        <v>24926.377279231816</v>
      </c>
      <c r="G424" s="30"/>
      <c r="H424" s="12">
        <f t="shared" ca="1" si="30"/>
        <v>-1.0783167130384503</v>
      </c>
    </row>
    <row r="425" spans="2:8" ht="15.55" customHeight="1" x14ac:dyDescent="0.65">
      <c r="B425" s="10">
        <v>399</v>
      </c>
      <c r="C425" s="11">
        <f t="shared" ca="1" si="31"/>
        <v>107.3915888961256</v>
      </c>
      <c r="D425" s="11">
        <f t="shared" ca="1" si="32"/>
        <v>132.34271899660504</v>
      </c>
      <c r="E425" s="11">
        <f t="shared" ca="1" si="34"/>
        <v>3248.5154741625875</v>
      </c>
      <c r="F425" s="11">
        <f t="shared" ca="1" si="33"/>
        <v>25143.117325960357</v>
      </c>
      <c r="G425" s="30"/>
      <c r="H425" s="12">
        <f t="shared" ca="1" si="30"/>
        <v>0.97719972472476291</v>
      </c>
    </row>
    <row r="426" spans="2:8" ht="15.55" customHeight="1" x14ac:dyDescent="0.65">
      <c r="B426" s="10">
        <v>400</v>
      </c>
      <c r="C426" s="11">
        <f t="shared" ca="1" si="31"/>
        <v>107.38489194975281</v>
      </c>
      <c r="D426" s="11">
        <f t="shared" ca="1" si="32"/>
        <v>132.44020656627814</v>
      </c>
      <c r="E426" s="11">
        <f t="shared" ca="1" si="34"/>
        <v>3257.3140749130457</v>
      </c>
      <c r="F426" s="11">
        <f t="shared" ca="1" si="33"/>
        <v>25359.93191453112</v>
      </c>
      <c r="G426" s="30"/>
      <c r="H426" s="12">
        <f t="shared" ca="1" si="30"/>
        <v>0.90387163413836025</v>
      </c>
    </row>
    <row r="427" spans="2:8" ht="15.55" customHeight="1" x14ac:dyDescent="0.65">
      <c r="B427" s="10">
        <v>401</v>
      </c>
      <c r="C427" s="11">
        <f t="shared" ca="1" si="31"/>
        <v>106.813250950906</v>
      </c>
      <c r="D427" s="11">
        <f t="shared" ca="1" si="32"/>
        <v>131.99947003410628</v>
      </c>
      <c r="E427" s="11">
        <f t="shared" ca="1" si="34"/>
        <v>3265.7205332644448</v>
      </c>
      <c r="F427" s="11">
        <f t="shared" ca="1" si="33"/>
        <v>25578.166348578063</v>
      </c>
      <c r="G427" s="30"/>
      <c r="H427" s="12">
        <f t="shared" ca="1" si="30"/>
        <v>-0.23519882142115897</v>
      </c>
    </row>
    <row r="428" spans="2:8" ht="15.55" customHeight="1" x14ac:dyDescent="0.65">
      <c r="B428" s="10">
        <v>402</v>
      </c>
      <c r="C428" s="11">
        <f t="shared" ca="1" si="31"/>
        <v>106.29679660511111</v>
      </c>
      <c r="D428" s="11">
        <f t="shared" ca="1" si="32"/>
        <v>131.60010746464943</v>
      </c>
      <c r="E428" s="11">
        <f t="shared" ca="1" si="34"/>
        <v>3274.1469482435759</v>
      </c>
      <c r="F428" s="11">
        <f t="shared" ca="1" si="33"/>
        <v>25798.226487563399</v>
      </c>
      <c r="G428" s="30"/>
      <c r="H428" s="12">
        <f t="shared" ca="1" si="30"/>
        <v>-0.71522961930995055</v>
      </c>
    </row>
    <row r="429" spans="2:8" ht="15.55" customHeight="1" x14ac:dyDescent="0.65">
      <c r="B429" s="10">
        <v>403</v>
      </c>
      <c r="C429" s="11">
        <f t="shared" ca="1" si="31"/>
        <v>105.25557254039761</v>
      </c>
      <c r="D429" s="11">
        <f t="shared" ca="1" si="32"/>
        <v>130.6568325370304</v>
      </c>
      <c r="E429" s="11">
        <f t="shared" ca="1" si="34"/>
        <v>3281.9984754089683</v>
      </c>
      <c r="F429" s="11">
        <f t="shared" ca="1" si="33"/>
        <v>26019.532933413335</v>
      </c>
      <c r="G429" s="30"/>
      <c r="H429" s="12">
        <f t="shared" ca="1" si="30"/>
        <v>-0.43991143548551825</v>
      </c>
    </row>
    <row r="430" spans="2:8" ht="15.55" customHeight="1" x14ac:dyDescent="0.65">
      <c r="B430" s="10">
        <v>404</v>
      </c>
      <c r="C430" s="11">
        <f t="shared" ca="1" si="31"/>
        <v>106.10546101686734</v>
      </c>
      <c r="D430" s="11">
        <f t="shared" ca="1" si="32"/>
        <v>131.58880224942038</v>
      </c>
      <c r="E430" s="11">
        <f t="shared" ca="1" si="34"/>
        <v>3291.6994932999278</v>
      </c>
      <c r="F430" s="11">
        <f t="shared" ca="1" si="33"/>
        <v>26244.525232443022</v>
      </c>
      <c r="G430" s="30"/>
      <c r="H430" s="12">
        <f t="shared" ca="1" si="30"/>
        <v>1.9664932621464541</v>
      </c>
    </row>
    <row r="431" spans="2:8" ht="15.55" customHeight="1" x14ac:dyDescent="0.65">
      <c r="B431" s="10">
        <v>405</v>
      </c>
      <c r="C431" s="11">
        <f t="shared" ca="1" si="31"/>
        <v>105.74346609353589</v>
      </c>
      <c r="D431" s="11">
        <f t="shared" ca="1" si="32"/>
        <v>131.28340172998219</v>
      </c>
      <c r="E431" s="11">
        <f t="shared" ca="1" si="34"/>
        <v>3300.0928297477381</v>
      </c>
      <c r="F431" s="11">
        <f t="shared" ca="1" si="33"/>
        <v>26470.055641997224</v>
      </c>
      <c r="G431" s="30"/>
      <c r="H431" s="12">
        <f t="shared" ca="1" si="30"/>
        <v>-7.2136077673239943E-2</v>
      </c>
    </row>
    <row r="432" spans="2:8" ht="15.55" customHeight="1" x14ac:dyDescent="0.65">
      <c r="B432" s="10">
        <v>406</v>
      </c>
      <c r="C432" s="11">
        <f t="shared" ca="1" si="31"/>
        <v>106.77023408262481</v>
      </c>
      <c r="D432" s="11">
        <f t="shared" ca="1" si="32"/>
        <v>132.38229276002556</v>
      </c>
      <c r="E432" s="11">
        <f t="shared" ca="1" si="34"/>
        <v>3309.9790775642855</v>
      </c>
      <c r="F432" s="11">
        <f t="shared" ca="1" si="33"/>
        <v>26698.959727516925</v>
      </c>
      <c r="G432" s="30"/>
      <c r="H432" s="12">
        <f t="shared" ca="1" si="30"/>
        <v>0.83769223161551265</v>
      </c>
    </row>
    <row r="433" spans="2:8" ht="15.55" customHeight="1" x14ac:dyDescent="0.65">
      <c r="B433" s="10">
        <v>407</v>
      </c>
      <c r="C433" s="11">
        <f t="shared" ca="1" si="31"/>
        <v>105.73747629849326</v>
      </c>
      <c r="D433" s="11">
        <f t="shared" ca="1" si="32"/>
        <v>131.40678483865815</v>
      </c>
      <c r="E433" s="11">
        <f t="shared" ca="1" si="34"/>
        <v>3317.7487704240161</v>
      </c>
      <c r="F433" s="11">
        <f t="shared" ca="1" si="33"/>
        <v>26927.626409255998</v>
      </c>
      <c r="G433" s="30"/>
      <c r="H433" s="12">
        <f t="shared" ca="1" si="30"/>
        <v>-1.6190822850045519</v>
      </c>
    </row>
    <row r="434" spans="2:8" ht="15.55" customHeight="1" x14ac:dyDescent="0.65">
      <c r="B434" s="10">
        <v>408</v>
      </c>
      <c r="C434" s="11">
        <f t="shared" ca="1" si="31"/>
        <v>104.01627434820632</v>
      </c>
      <c r="D434" s="11">
        <f t="shared" ca="1" si="32"/>
        <v>129.76057290327881</v>
      </c>
      <c r="E434" s="11">
        <f t="shared" ca="1" si="34"/>
        <v>3324.944101753219</v>
      </c>
      <c r="F434" s="11">
        <f t="shared" ca="1" si="33"/>
        <v>27157.631940084502</v>
      </c>
      <c r="G434" s="30"/>
      <c r="H434" s="12">
        <f t="shared" ca="1" si="30"/>
        <v>-0.82396703331964605</v>
      </c>
    </row>
    <row r="435" spans="2:8" ht="15.55" customHeight="1" x14ac:dyDescent="0.65">
      <c r="B435" s="10">
        <v>409</v>
      </c>
      <c r="C435" s="11">
        <f t="shared" ca="1" si="31"/>
        <v>103.36955675423108</v>
      </c>
      <c r="D435" s="11">
        <f t="shared" ca="1" si="32"/>
        <v>129.16006214907873</v>
      </c>
      <c r="E435" s="11">
        <f t="shared" ca="1" si="34"/>
        <v>3333.0878251331956</v>
      </c>
      <c r="F435" s="11">
        <f t="shared" ca="1" si="33"/>
        <v>27390.489887657179</v>
      </c>
      <c r="G435" s="30"/>
      <c r="H435" s="12">
        <f t="shared" ca="1" si="30"/>
        <v>0.38546818917103032</v>
      </c>
    </row>
    <row r="436" spans="2:8" ht="15.55" customHeight="1" x14ac:dyDescent="0.65">
      <c r="B436" s="10">
        <v>410</v>
      </c>
      <c r="C436" s="11">
        <f t="shared" ca="1" si="31"/>
        <v>100.73255651901248</v>
      </c>
      <c r="D436" s="11">
        <f t="shared" ca="1" si="32"/>
        <v>126.53460214846343</v>
      </c>
      <c r="E436" s="11">
        <f t="shared" ca="1" si="34"/>
        <v>3339.0943641380072</v>
      </c>
      <c r="F436" s="11">
        <f t="shared" ca="1" si="33"/>
        <v>27623.129901224293</v>
      </c>
      <c r="G436" s="30"/>
      <c r="H436" s="12">
        <f t="shared" ca="1" si="30"/>
        <v>-1.3359257546164551</v>
      </c>
    </row>
    <row r="437" spans="2:8" ht="15.55" customHeight="1" x14ac:dyDescent="0.65">
      <c r="B437" s="10">
        <v>411</v>
      </c>
      <c r="C437" s="11">
        <f t="shared" ca="1" si="31"/>
        <v>100.5252446365823</v>
      </c>
      <c r="D437" s="11">
        <f t="shared" ca="1" si="32"/>
        <v>126.32913292260939</v>
      </c>
      <c r="E437" s="11">
        <f t="shared" ca="1" si="34"/>
        <v>3347.4953000829942</v>
      </c>
      <c r="F437" s="11">
        <f t="shared" ca="1" si="33"/>
        <v>27860.109041133386</v>
      </c>
      <c r="G437" s="30"/>
      <c r="H437" s="12">
        <f t="shared" ca="1" si="30"/>
        <v>0.4894560453317186</v>
      </c>
    </row>
    <row r="438" spans="2:8" ht="15.55" customHeight="1" x14ac:dyDescent="0.65">
      <c r="B438" s="10">
        <v>412</v>
      </c>
      <c r="C438" s="11">
        <f t="shared" ca="1" si="31"/>
        <v>99.689008636364335</v>
      </c>
      <c r="D438" s="11">
        <f t="shared" ca="1" si="32"/>
        <v>125.44301587110037</v>
      </c>
      <c r="E438" s="11">
        <f t="shared" ca="1" si="34"/>
        <v>3355.0106701691939</v>
      </c>
      <c r="F438" s="11">
        <f t="shared" ca="1" si="33"/>
        <v>28098.140069439007</v>
      </c>
      <c r="G438" s="30"/>
      <c r="H438" s="12">
        <f t="shared" ca="1" si="30"/>
        <v>-0.57394196474589743</v>
      </c>
    </row>
    <row r="439" spans="2:8" ht="15.55" customHeight="1" x14ac:dyDescent="0.65">
      <c r="B439" s="10">
        <v>413</v>
      </c>
      <c r="C439" s="11">
        <f t="shared" ca="1" si="31"/>
        <v>100.58122739184498</v>
      </c>
      <c r="D439" s="11">
        <f t="shared" ca="1" si="32"/>
        <v>126.29140466668869</v>
      </c>
      <c r="E439" s="11">
        <f t="shared" ca="1" si="34"/>
        <v>3364.2850921710492</v>
      </c>
      <c r="F439" s="11">
        <f t="shared" ca="1" si="33"/>
        <v>28339.912450208314</v>
      </c>
      <c r="G439" s="30"/>
      <c r="H439" s="12">
        <f t="shared" ca="1" si="30"/>
        <v>1.4877018561105932</v>
      </c>
    </row>
    <row r="440" spans="2:8" ht="15.55" customHeight="1" x14ac:dyDescent="0.65">
      <c r="B440" s="10">
        <v>414</v>
      </c>
      <c r="C440" s="11">
        <f t="shared" ca="1" si="31"/>
        <v>102.91434173281378</v>
      </c>
      <c r="D440" s="11">
        <f t="shared" ca="1" si="32"/>
        <v>128.56674459358436</v>
      </c>
      <c r="E440" s="11">
        <f t="shared" ca="1" si="34"/>
        <v>3374.9106667263795</v>
      </c>
      <c r="F440" s="11">
        <f t="shared" ca="1" si="33"/>
        <v>28585.019833704548</v>
      </c>
      <c r="G440" s="30"/>
      <c r="H440" s="12">
        <f t="shared" ca="1" si="30"/>
        <v>1.778850987353165</v>
      </c>
    </row>
    <row r="441" spans="2:8" ht="15.55" customHeight="1" x14ac:dyDescent="0.65">
      <c r="B441" s="10">
        <v>415</v>
      </c>
      <c r="C441" s="11">
        <f t="shared" ca="1" si="31"/>
        <v>103.01661459290892</v>
      </c>
      <c r="D441" s="11">
        <f t="shared" ca="1" si="32"/>
        <v>128.63538270234352</v>
      </c>
      <c r="E441" s="11">
        <f t="shared" ca="1" si="34"/>
        <v>3383.4125702827873</v>
      </c>
      <c r="F441" s="11">
        <f t="shared" ca="1" si="33"/>
        <v>28830.024499974857</v>
      </c>
      <c r="G441" s="30"/>
      <c r="H441" s="12">
        <f t="shared" ca="1" si="30"/>
        <v>-0.71928697188553581</v>
      </c>
    </row>
    <row r="442" spans="2:8" ht="15.55" customHeight="1" x14ac:dyDescent="0.65">
      <c r="B442" s="10">
        <v>416</v>
      </c>
      <c r="C442" s="11">
        <f t="shared" ca="1" si="31"/>
        <v>102.81992502720337</v>
      </c>
      <c r="D442" s="11">
        <f t="shared" ca="1" si="32"/>
        <v>128.45151469269979</v>
      </c>
      <c r="E442" s="11">
        <f t="shared" ca="1" si="34"/>
        <v>3391.8273887511009</v>
      </c>
      <c r="F442" s="11">
        <f t="shared" ca="1" si="33"/>
        <v>29076.988964237436</v>
      </c>
      <c r="G442" s="30"/>
      <c r="H442" s="12">
        <f t="shared" ca="1" si="30"/>
        <v>-1.1584337561942541</v>
      </c>
    </row>
    <row r="443" spans="2:8" ht="15.55" customHeight="1" x14ac:dyDescent="0.65">
      <c r="B443" s="10">
        <v>417</v>
      </c>
      <c r="C443" s="11">
        <f t="shared" ca="1" si="31"/>
        <v>101.36624364659696</v>
      </c>
      <c r="D443" s="11">
        <f t="shared" ca="1" si="32"/>
        <v>127.00609984398442</v>
      </c>
      <c r="E443" s="11">
        <f t="shared" ca="1" si="34"/>
        <v>3398.9530672229816</v>
      </c>
      <c r="F443" s="11">
        <f t="shared" ca="1" si="33"/>
        <v>29324.704958550214</v>
      </c>
      <c r="G443" s="30"/>
      <c r="H443" s="12">
        <f t="shared" ca="1" si="30"/>
        <v>-1.1419229640933226</v>
      </c>
    </row>
    <row r="444" spans="2:8" ht="15.55" customHeight="1" x14ac:dyDescent="0.65">
      <c r="B444" s="10">
        <v>418</v>
      </c>
      <c r="C444" s="11">
        <f t="shared" ca="1" si="31"/>
        <v>99.291808757298185</v>
      </c>
      <c r="D444" s="11">
        <f t="shared" ca="1" si="32"/>
        <v>124.93588297561179</v>
      </c>
      <c r="E444" s="11">
        <f t="shared" ca="1" si="34"/>
        <v>3405.4447528659057</v>
      </c>
      <c r="F444" s="11">
        <f t="shared" ca="1" si="33"/>
        <v>29573.84847066733</v>
      </c>
      <c r="G444" s="30"/>
      <c r="H444" s="12">
        <f t="shared" ca="1" si="30"/>
        <v>-0.5733568166131654</v>
      </c>
    </row>
    <row r="445" spans="2:8" ht="15.55" customHeight="1" x14ac:dyDescent="0.65">
      <c r="B445" s="10">
        <v>419</v>
      </c>
      <c r="C445" s="11">
        <f t="shared" ca="1" si="31"/>
        <v>98.486518027533123</v>
      </c>
      <c r="D445" s="11">
        <f t="shared" ca="1" si="32"/>
        <v>124.10588501880244</v>
      </c>
      <c r="E445" s="11">
        <f t="shared" ca="1" si="34"/>
        <v>3413.0628623943558</v>
      </c>
      <c r="F445" s="11">
        <f t="shared" ca="1" si="33"/>
        <v>29826.183264486444</v>
      </c>
      <c r="G445" s="30"/>
      <c r="H445" s="12">
        <f t="shared" ca="1" si="30"/>
        <v>0.35330342548524346</v>
      </c>
    </row>
    <row r="446" spans="2:8" ht="15.55" customHeight="1" x14ac:dyDescent="0.65">
      <c r="B446" s="10">
        <v>420</v>
      </c>
      <c r="C446" s="11">
        <f t="shared" ca="1" si="31"/>
        <v>98.19890280467493</v>
      </c>
      <c r="D446" s="11">
        <f t="shared" ca="1" si="32"/>
        <v>123.75752147903397</v>
      </c>
      <c r="E446" s="11">
        <f t="shared" ca="1" si="34"/>
        <v>3421.0197479955846</v>
      </c>
      <c r="F446" s="11">
        <f t="shared" ca="1" si="33"/>
        <v>30080.935297936216</v>
      </c>
      <c r="G446" s="30"/>
      <c r="H446" s="12">
        <f t="shared" ca="1" si="30"/>
        <v>0.16149568452921395</v>
      </c>
    </row>
    <row r="447" spans="2:8" ht="15.55" customHeight="1" x14ac:dyDescent="0.65">
      <c r="B447" s="10">
        <v>421</v>
      </c>
      <c r="C447" s="11">
        <f t="shared" ca="1" si="31"/>
        <v>99.462346706948765</v>
      </c>
      <c r="D447" s="11">
        <f t="shared" ca="1" si="32"/>
        <v>124.95329604593898</v>
      </c>
      <c r="E447" s="11">
        <f t="shared" ca="1" si="34"/>
        <v>3430.4829435357947</v>
      </c>
      <c r="F447" s="11">
        <f t="shared" ca="1" si="33"/>
        <v>30339.301296551585</v>
      </c>
      <c r="G447" s="30"/>
      <c r="H447" s="12">
        <f t="shared" ca="1" si="30"/>
        <v>1.0838515137548619</v>
      </c>
    </row>
    <row r="448" spans="2:8" ht="15.55" customHeight="1" x14ac:dyDescent="0.65">
      <c r="B448" s="10">
        <v>422</v>
      </c>
      <c r="C448" s="11">
        <f t="shared" ca="1" si="31"/>
        <v>100.15096718765969</v>
      </c>
      <c r="D448" s="11">
        <f t="shared" ca="1" si="32"/>
        <v>125.57473895586844</v>
      </c>
      <c r="E448" s="11">
        <f t="shared" ca="1" si="34"/>
        <v>3439.3515039693862</v>
      </c>
      <c r="F448" s="11">
        <f t="shared" ca="1" si="33"/>
        <v>30599.19864934951</v>
      </c>
      <c r="G448" s="30"/>
      <c r="H448" s="12">
        <f t="shared" ca="1" si="30"/>
        <v>-3.8125770251479681E-2</v>
      </c>
    </row>
    <row r="449" spans="2:8" ht="15.55" customHeight="1" x14ac:dyDescent="0.65">
      <c r="B449" s="10">
        <v>423</v>
      </c>
      <c r="C449" s="11">
        <f t="shared" ca="1" si="31"/>
        <v>99.614605991913152</v>
      </c>
      <c r="D449" s="11">
        <f t="shared" ca="1" si="32"/>
        <v>125.00178426129796</v>
      </c>
      <c r="E449" s="11">
        <f t="shared" ca="1" si="34"/>
        <v>3447.125389453759</v>
      </c>
      <c r="F449" s="11">
        <f t="shared" ca="1" si="33"/>
        <v>30860.159789326532</v>
      </c>
      <c r="G449" s="30"/>
      <c r="H449" s="12">
        <f t="shared" ca="1" si="30"/>
        <v>-1.0560131429257815</v>
      </c>
    </row>
    <row r="450" spans="2:8" ht="15.55" customHeight="1" x14ac:dyDescent="0.65">
      <c r="B450" s="10">
        <v>424</v>
      </c>
      <c r="C450" s="11">
        <f t="shared" ca="1" si="31"/>
        <v>100.64830971519079</v>
      </c>
      <c r="D450" s="11">
        <f t="shared" ca="1" si="32"/>
        <v>126.01192428663687</v>
      </c>
      <c r="E450" s="11">
        <f t="shared" ca="1" si="34"/>
        <v>3456.5121405597788</v>
      </c>
      <c r="F450" s="11">
        <f t="shared" ca="1" si="33"/>
        <v>31124.901076027523</v>
      </c>
      <c r="G450" s="30"/>
      <c r="H450" s="12">
        <f t="shared" ca="1" si="30"/>
        <v>0.94667190260548739</v>
      </c>
    </row>
    <row r="451" spans="2:8" ht="15.55" customHeight="1" x14ac:dyDescent="0.65">
      <c r="B451" s="10">
        <v>425</v>
      </c>
      <c r="C451" s="11">
        <f t="shared" ca="1" si="31"/>
        <v>101.06091235862156</v>
      </c>
      <c r="D451" s="11">
        <f t="shared" ca="1" si="32"/>
        <v>126.39055752794287</v>
      </c>
      <c r="E451" s="11">
        <f t="shared" ca="1" si="34"/>
        <v>3465.2155943258531</v>
      </c>
      <c r="F451" s="11">
        <f t="shared" ca="1" si="33"/>
        <v>31391.135220567867</v>
      </c>
      <c r="G451" s="30"/>
      <c r="H451" s="12">
        <f t="shared" ca="1" si="30"/>
        <v>0.65453749256350735</v>
      </c>
    </row>
    <row r="452" spans="2:8" ht="15.55" customHeight="1" x14ac:dyDescent="0.65">
      <c r="B452" s="10">
        <v>426</v>
      </c>
      <c r="C452" s="11">
        <f t="shared" ca="1" si="31"/>
        <v>101.23191968659971</v>
      </c>
      <c r="D452" s="11">
        <f t="shared" ca="1" si="32"/>
        <v>126.55223576493411</v>
      </c>
      <c r="E452" s="11">
        <f t="shared" ca="1" si="34"/>
        <v>3473.7932624008217</v>
      </c>
      <c r="F452" s="11">
        <f t="shared" ca="1" si="33"/>
        <v>31659.455761248257</v>
      </c>
      <c r="G452" s="30"/>
      <c r="H452" s="12">
        <f t="shared" ca="1" si="30"/>
        <v>4.576070206177453E-2</v>
      </c>
    </row>
    <row r="453" spans="2:8" ht="15.55" customHeight="1" x14ac:dyDescent="0.65">
      <c r="B453" s="10">
        <v>427</v>
      </c>
      <c r="C453" s="11">
        <f t="shared" ca="1" si="31"/>
        <v>104.17378825444462</v>
      </c>
      <c r="D453" s="11">
        <f t="shared" ca="1" si="32"/>
        <v>129.49081678460311</v>
      </c>
      <c r="E453" s="11">
        <f t="shared" ca="1" si="34"/>
        <v>3485.1598900551312</v>
      </c>
      <c r="F453" s="11">
        <f t="shared" ca="1" si="33"/>
        <v>31932.785166587164</v>
      </c>
      <c r="G453" s="30"/>
      <c r="H453" s="12">
        <f t="shared" ca="1" si="30"/>
        <v>2.258676220687291</v>
      </c>
    </row>
    <row r="454" spans="2:8" ht="15.55" customHeight="1" x14ac:dyDescent="0.65">
      <c r="B454" s="10">
        <v>428</v>
      </c>
      <c r="C454" s="11">
        <f t="shared" ca="1" si="31"/>
        <v>103.92236329263358</v>
      </c>
      <c r="D454" s="11">
        <f t="shared" ca="1" si="32"/>
        <v>129.23906243989248</v>
      </c>
      <c r="E454" s="11">
        <f t="shared" ca="1" si="34"/>
        <v>3493.3467052446877</v>
      </c>
      <c r="F454" s="11">
        <f t="shared" ca="1" si="33"/>
        <v>32205.173983852281</v>
      </c>
      <c r="G454" s="30"/>
      <c r="H454" s="12">
        <f t="shared" ca="1" si="30"/>
        <v>-1.0193464872383742</v>
      </c>
    </row>
    <row r="455" spans="2:8" ht="15.55" customHeight="1" x14ac:dyDescent="0.65">
      <c r="B455" s="10">
        <v>429</v>
      </c>
      <c r="C455" s="11">
        <f t="shared" ca="1" si="31"/>
        <v>105.52462245883667</v>
      </c>
      <c r="D455" s="11">
        <f t="shared" ca="1" si="32"/>
        <v>130.89950096535168</v>
      </c>
      <c r="E455" s="11">
        <f t="shared" ca="1" si="34"/>
        <v>3503.678695206062</v>
      </c>
      <c r="F455" s="11">
        <f t="shared" ca="1" si="33"/>
        <v>32481.993425064418</v>
      </c>
      <c r="G455" s="30"/>
      <c r="H455" s="12">
        <f t="shared" ca="1" si="30"/>
        <v>1.3268077815300066</v>
      </c>
    </row>
    <row r="456" spans="2:8" ht="15.55" customHeight="1" x14ac:dyDescent="0.65">
      <c r="B456" s="10">
        <v>430</v>
      </c>
      <c r="C456" s="11">
        <f t="shared" ca="1" si="31"/>
        <v>104.04554824530466</v>
      </c>
      <c r="D456" s="11">
        <f t="shared" ca="1" si="32"/>
        <v>129.46190221404041</v>
      </c>
      <c r="E456" s="11">
        <f t="shared" ca="1" si="34"/>
        <v>3510.8459111627594</v>
      </c>
      <c r="F456" s="11">
        <f t="shared" ca="1" si="33"/>
        <v>32757.914890609485</v>
      </c>
      <c r="G456" s="30"/>
      <c r="H456" s="12">
        <f t="shared" ca="1" si="30"/>
        <v>-2.0494548085174795</v>
      </c>
    </row>
    <row r="457" spans="2:8" ht="15.55" customHeight="1" x14ac:dyDescent="0.65">
      <c r="B457" s="10">
        <v>431</v>
      </c>
      <c r="C457" s="11">
        <f t="shared" ca="1" si="31"/>
        <v>104.13978438936465</v>
      </c>
      <c r="D457" s="11">
        <f t="shared" ca="1" si="32"/>
        <v>129.62834543431177</v>
      </c>
      <c r="E457" s="11">
        <f t="shared" ca="1" si="34"/>
        <v>3519.7633515186581</v>
      </c>
      <c r="F457" s="11">
        <f t="shared" ca="1" si="33"/>
        <v>33037.901415298351</v>
      </c>
      <c r="G457" s="30"/>
      <c r="H457" s="12">
        <f t="shared" ca="1" si="30"/>
        <v>1.2218803043501922</v>
      </c>
    </row>
    <row r="458" spans="2:8" ht="15.55" customHeight="1" x14ac:dyDescent="0.65">
      <c r="B458" s="10">
        <v>432</v>
      </c>
      <c r="C458" s="11">
        <f t="shared" ca="1" si="31"/>
        <v>105.108517020793</v>
      </c>
      <c r="D458" s="11">
        <f t="shared" ca="1" si="32"/>
        <v>130.63023929790509</v>
      </c>
      <c r="E458" s="11">
        <f t="shared" ca="1" si="34"/>
        <v>3529.3719981322502</v>
      </c>
      <c r="F458" s="11">
        <f t="shared" ca="1" si="33"/>
        <v>33320.875393951443</v>
      </c>
      <c r="G458" s="30"/>
      <c r="H458" s="12">
        <f t="shared" ca="1" si="30"/>
        <v>1.1425180460894602</v>
      </c>
    </row>
    <row r="459" spans="2:8" ht="15.55" customHeight="1" x14ac:dyDescent="0.65">
      <c r="B459" s="10">
        <v>433</v>
      </c>
      <c r="C459" s="11">
        <f t="shared" ca="1" si="31"/>
        <v>103.86743775757064</v>
      </c>
      <c r="D459" s="11">
        <f t="shared" ca="1" si="32"/>
        <v>129.42623859244125</v>
      </c>
      <c r="E459" s="11">
        <f t="shared" ca="1" si="34"/>
        <v>3536.8169145115321</v>
      </c>
      <c r="F459" s="11">
        <f t="shared" ca="1" si="33"/>
        <v>33604.026258075821</v>
      </c>
      <c r="G459" s="30"/>
      <c r="H459" s="12">
        <f t="shared" ca="1" si="30"/>
        <v>-0.79082606896130936</v>
      </c>
    </row>
    <row r="460" spans="2:8" ht="15.55" customHeight="1" x14ac:dyDescent="0.65">
      <c r="B460" s="10">
        <v>434</v>
      </c>
      <c r="C460" s="11">
        <f t="shared" ca="1" si="31"/>
        <v>106.16024051018162</v>
      </c>
      <c r="D460" s="11">
        <f t="shared" ca="1" si="32"/>
        <v>131.77205819174745</v>
      </c>
      <c r="E460" s="11">
        <f t="shared" ca="1" si="34"/>
        <v>3547.8833698377225</v>
      </c>
      <c r="F460" s="11">
        <f t="shared" ca="1" si="33"/>
        <v>33893.160277792515</v>
      </c>
      <c r="G460" s="30"/>
      <c r="H460" s="12">
        <f t="shared" ca="1" si="30"/>
        <v>1.7686524613066499</v>
      </c>
    </row>
    <row r="461" spans="2:8" ht="15.55" customHeight="1" x14ac:dyDescent="0.65">
      <c r="B461" s="10">
        <v>435</v>
      </c>
      <c r="C461" s="11">
        <f t="shared" ca="1" si="31"/>
        <v>105.63615559513261</v>
      </c>
      <c r="D461" s="11">
        <f t="shared" ca="1" si="32"/>
        <v>131.27001459572114</v>
      </c>
      <c r="E461" s="11">
        <f t="shared" ca="1" si="34"/>
        <v>3555.9912981837151</v>
      </c>
      <c r="F461" s="11">
        <f t="shared" ca="1" si="33"/>
        <v>34181.694955841172</v>
      </c>
      <c r="G461" s="30"/>
      <c r="H461" s="12">
        <f t="shared" ca="1" si="30"/>
        <v>-0.738952807987175</v>
      </c>
    </row>
    <row r="462" spans="2:8" ht="15.55" customHeight="1" x14ac:dyDescent="0.65">
      <c r="B462" s="10">
        <v>436</v>
      </c>
      <c r="C462" s="11">
        <f t="shared" ca="1" si="31"/>
        <v>103.60947869925285</v>
      </c>
      <c r="D462" s="11">
        <f t="shared" ca="1" si="32"/>
        <v>129.31318883171522</v>
      </c>
      <c r="E462" s="11">
        <f t="shared" ca="1" si="34"/>
        <v>3562.8542426866452</v>
      </c>
      <c r="F462" s="11">
        <f t="shared" ca="1" si="33"/>
        <v>34471.404153181502</v>
      </c>
      <c r="G462" s="30"/>
      <c r="H462" s="12">
        <f t="shared" ca="1" si="30"/>
        <v>-1.6349066200504798</v>
      </c>
    </row>
    <row r="463" spans="2:8" ht="15.55" customHeight="1" x14ac:dyDescent="0.65">
      <c r="B463" s="10">
        <v>437</v>
      </c>
      <c r="C463" s="11">
        <f t="shared" ca="1" si="31"/>
        <v>103.38578735150877</v>
      </c>
      <c r="D463" s="11">
        <f t="shared" ca="1" si="32"/>
        <v>129.13754164945195</v>
      </c>
      <c r="E463" s="11">
        <f t="shared" ca="1" si="34"/>
        <v>3571.4162426186522</v>
      </c>
      <c r="F463" s="11">
        <f t="shared" ca="1" si="33"/>
        <v>34765.213852104447</v>
      </c>
      <c r="G463" s="30"/>
      <c r="H463" s="12">
        <f t="shared" ca="1" si="30"/>
        <v>0.2371923159587272</v>
      </c>
    </row>
    <row r="464" spans="2:8" ht="15.55" customHeight="1" x14ac:dyDescent="0.65">
      <c r="B464" s="10">
        <v>438</v>
      </c>
      <c r="C464" s="11">
        <f t="shared" ca="1" si="31"/>
        <v>100.43979851946821</v>
      </c>
      <c r="D464" s="11">
        <f t="shared" ca="1" si="32"/>
        <v>126.19783674770331</v>
      </c>
      <c r="E464" s="11">
        <f t="shared" ca="1" si="34"/>
        <v>3577.0740634005865</v>
      </c>
      <c r="F464" s="11">
        <f t="shared" ca="1" si="33"/>
        <v>35058.536174620014</v>
      </c>
      <c r="G464" s="30"/>
      <c r="H464" s="12">
        <f t="shared" ca="1" si="30"/>
        <v>-1.5614456756246262</v>
      </c>
    </row>
    <row r="465" spans="2:8" ht="15.55" customHeight="1" x14ac:dyDescent="0.65">
      <c r="B465" s="10">
        <v>439</v>
      </c>
      <c r="C465" s="11">
        <f t="shared" ca="1" si="31"/>
        <v>100.38714510684242</v>
      </c>
      <c r="D465" s="11">
        <f t="shared" ca="1" si="32"/>
        <v>126.15150195221386</v>
      </c>
      <c r="E465" s="11">
        <f t="shared" ca="1" si="34"/>
        <v>3585.6392268003174</v>
      </c>
      <c r="F465" s="11">
        <f t="shared" ca="1" si="33"/>
        <v>35357.220576194057</v>
      </c>
      <c r="G465" s="30"/>
      <c r="H465" s="12">
        <f t="shared" ca="1" si="30"/>
        <v>1.1763075459751569</v>
      </c>
    </row>
    <row r="466" spans="2:8" ht="15.55" customHeight="1" x14ac:dyDescent="0.65">
      <c r="B466" s="10">
        <v>440</v>
      </c>
      <c r="C466" s="11">
        <f t="shared" ca="1" si="31"/>
        <v>100.86480968304679</v>
      </c>
      <c r="D466" s="11">
        <f t="shared" ca="1" si="32"/>
        <v>126.57605571712151</v>
      </c>
      <c r="E466" s="11">
        <f t="shared" ca="1" si="34"/>
        <v>3594.4373078659974</v>
      </c>
      <c r="F466" s="11">
        <f t="shared" ca="1" si="33"/>
        <v>35658.580171371068</v>
      </c>
      <c r="G466" s="30"/>
      <c r="H466" s="12">
        <f t="shared" ca="1" si="30"/>
        <v>0.58508665247137281</v>
      </c>
    </row>
    <row r="467" spans="2:8" ht="15.55" customHeight="1" x14ac:dyDescent="0.65">
      <c r="B467" s="10">
        <v>441</v>
      </c>
      <c r="C467" s="11">
        <f t="shared" ca="1" si="31"/>
        <v>100.81589230948752</v>
      </c>
      <c r="D467" s="11">
        <f t="shared" ca="1" si="32"/>
        <v>126.48435486032872</v>
      </c>
      <c r="E467" s="11">
        <f t="shared" ca="1" si="34"/>
        <v>3602.7630217052274</v>
      </c>
      <c r="F467" s="11">
        <f t="shared" ca="1" si="33"/>
        <v>35961.965788149966</v>
      </c>
      <c r="G467" s="30"/>
      <c r="H467" s="12">
        <f t="shared" ca="1" si="30"/>
        <v>-1.4644209045096815E-2</v>
      </c>
    </row>
    <row r="468" spans="2:8" ht="15.55" customHeight="1" x14ac:dyDescent="0.65">
      <c r="B468" s="10">
        <v>442</v>
      </c>
      <c r="C468" s="11">
        <f t="shared" ca="1" si="31"/>
        <v>101.27797598535737</v>
      </c>
      <c r="D468" s="11">
        <f t="shared" ca="1" si="32"/>
        <v>126.91539174378023</v>
      </c>
      <c r="E468" s="11">
        <f t="shared" ca="1" si="34"/>
        <v>3611.6366601068435</v>
      </c>
      <c r="F468" s="11">
        <f t="shared" ca="1" si="33"/>
        <v>36268.413247677359</v>
      </c>
      <c r="G468" s="30"/>
      <c r="H468" s="12">
        <f t="shared" ca="1" si="30"/>
        <v>-0.33459382523805453</v>
      </c>
    </row>
    <row r="469" spans="2:8" ht="15.55" customHeight="1" x14ac:dyDescent="0.65">
      <c r="B469" s="10">
        <v>443</v>
      </c>
      <c r="C469" s="11">
        <f t="shared" ca="1" si="31"/>
        <v>102.14650834456435</v>
      </c>
      <c r="D469" s="11">
        <f t="shared" ca="1" si="32"/>
        <v>127.75297430359333</v>
      </c>
      <c r="E469" s="11">
        <f t="shared" ca="1" si="34"/>
        <v>3620.9044707518501</v>
      </c>
      <c r="F469" s="11">
        <f t="shared" ca="1" si="33"/>
        <v>36577.785951978716</v>
      </c>
      <c r="G469" s="30"/>
      <c r="H469" s="12">
        <f t="shared" ca="1" si="30"/>
        <v>0.92461401623557449</v>
      </c>
    </row>
    <row r="470" spans="2:8" ht="15.55" customHeight="1" x14ac:dyDescent="0.65">
      <c r="B470" s="10">
        <v>444</v>
      </c>
      <c r="C470" s="11">
        <f t="shared" ca="1" si="31"/>
        <v>102.06676698851672</v>
      </c>
      <c r="D470" s="11">
        <f t="shared" ca="1" si="32"/>
        <v>127.65398916645781</v>
      </c>
      <c r="E470" s="11">
        <f t="shared" ca="1" si="34"/>
        <v>3629.2726713371785</v>
      </c>
      <c r="F470" s="11">
        <f t="shared" ca="1" si="33"/>
        <v>36888.817306309546</v>
      </c>
      <c r="G470" s="30"/>
      <c r="H470" s="12">
        <f t="shared" ca="1" si="30"/>
        <v>-6.5925276646719266E-2</v>
      </c>
    </row>
    <row r="471" spans="2:8" ht="15.55" customHeight="1" x14ac:dyDescent="0.65">
      <c r="B471" s="10">
        <v>445</v>
      </c>
      <c r="C471" s="11">
        <f t="shared" ca="1" si="31"/>
        <v>102.48243835944187</v>
      </c>
      <c r="D471" s="11">
        <f t="shared" ca="1" si="32"/>
        <v>128.0679221837695</v>
      </c>
      <c r="E471" s="11">
        <f t="shared" ca="1" si="34"/>
        <v>3638.2134051542853</v>
      </c>
      <c r="F471" s="11">
        <f t="shared" ca="1" si="33"/>
        <v>37203.003268897337</v>
      </c>
      <c r="G471" s="30"/>
      <c r="H471" s="12">
        <f t="shared" ca="1" si="30"/>
        <v>0.35232647699664066</v>
      </c>
    </row>
    <row r="472" spans="2:8" ht="15.55" customHeight="1" x14ac:dyDescent="0.65">
      <c r="B472" s="10">
        <v>446</v>
      </c>
      <c r="C472" s="11">
        <f t="shared" ca="1" si="31"/>
        <v>103.68875641095482</v>
      </c>
      <c r="D472" s="11">
        <f t="shared" ca="1" si="32"/>
        <v>129.26894547154018</v>
      </c>
      <c r="E472" s="11">
        <f t="shared" ca="1" si="34"/>
        <v>3647.9213874154143</v>
      </c>
      <c r="F472" s="11">
        <f t="shared" ca="1" si="33"/>
        <v>37520.550378467415</v>
      </c>
      <c r="G472" s="30"/>
      <c r="H472" s="12">
        <f t="shared" ca="1" si="30"/>
        <v>0.89062141625689106</v>
      </c>
    </row>
    <row r="473" spans="2:8" ht="15.55" customHeight="1" x14ac:dyDescent="0.65">
      <c r="B473" s="10">
        <v>447</v>
      </c>
      <c r="C473" s="11">
        <f t="shared" ca="1" si="31"/>
        <v>103.17963538635908</v>
      </c>
      <c r="D473" s="11">
        <f t="shared" ca="1" si="32"/>
        <v>128.76369346093554</v>
      </c>
      <c r="E473" s="11">
        <f t="shared" ca="1" si="34"/>
        <v>3655.9601773848399</v>
      </c>
      <c r="F473" s="11">
        <f t="shared" ca="1" si="33"/>
        <v>37839.051375664014</v>
      </c>
      <c r="G473" s="30"/>
      <c r="H473" s="12">
        <f t="shared" ca="1" si="30"/>
        <v>-0.60812488665239051</v>
      </c>
    </row>
    <row r="474" spans="2:8" ht="15.55" customHeight="1" x14ac:dyDescent="0.65">
      <c r="B474" s="10">
        <v>448</v>
      </c>
      <c r="C474" s="11">
        <f t="shared" ca="1" si="31"/>
        <v>102.83175115442025</v>
      </c>
      <c r="D474" s="11">
        <f t="shared" ca="1" si="32"/>
        <v>128.44239542957078</v>
      </c>
      <c r="E474" s="11">
        <f t="shared" ca="1" si="34"/>
        <v>3664.2715865951927</v>
      </c>
      <c r="F474" s="11">
        <f t="shared" ca="1" si="33"/>
        <v>38160.475847213609</v>
      </c>
      <c r="G474" s="30"/>
      <c r="H474" s="12">
        <f t="shared" ref="H474:H537" ca="1" si="35">NORMINV(RAND(),$I$20,$I$21)</f>
        <v>-0.3982442990630754</v>
      </c>
    </row>
    <row r="475" spans="2:8" ht="15.55" customHeight="1" x14ac:dyDescent="0.65">
      <c r="B475" s="10">
        <v>449</v>
      </c>
      <c r="C475" s="11">
        <f t="shared" ca="1" si="31"/>
        <v>103.71965927109844</v>
      </c>
      <c r="D475" s="11">
        <f t="shared" ca="1" si="32"/>
        <v>129.34185436789519</v>
      </c>
      <c r="E475" s="11">
        <f t="shared" ca="1" si="34"/>
        <v>3673.7455995620494</v>
      </c>
      <c r="F475" s="11">
        <f t="shared" ca="1" si="33"/>
        <v>38485.717761469255</v>
      </c>
      <c r="G475" s="30"/>
      <c r="H475" s="12">
        <f t="shared" ca="1" si="35"/>
        <v>1.1941686936556009</v>
      </c>
    </row>
    <row r="476" spans="2:8" ht="15.55" customHeight="1" x14ac:dyDescent="0.65">
      <c r="B476" s="10">
        <v>450</v>
      </c>
      <c r="C476" s="11">
        <f t="shared" ca="1" si="31"/>
        <v>103.80707026740954</v>
      </c>
      <c r="D476" s="11">
        <f t="shared" ca="1" si="32"/>
        <v>129.43473868095339</v>
      </c>
      <c r="E476" s="11">
        <f t="shared" ca="1" si="34"/>
        <v>3682.3989647037674</v>
      </c>
      <c r="F476" s="11">
        <f t="shared" ca="1" si="33"/>
        <v>38812.822304825357</v>
      </c>
      <c r="G476" s="30"/>
      <c r="H476" s="12">
        <f t="shared" ca="1" si="35"/>
        <v>0.45426798111868844</v>
      </c>
    </row>
    <row r="477" spans="2:8" ht="15.55" customHeight="1" x14ac:dyDescent="0.65">
      <c r="B477" s="10">
        <v>451</v>
      </c>
      <c r="C477" s="11">
        <f t="shared" ref="C477:C540" ca="1" si="36">$C$16*C476+$C$17*C475+$C$18*H476+$C$19*H475+$C$20*H474+$C$21+H477</f>
        <v>104.66669508570739</v>
      </c>
      <c r="D477" s="11">
        <f t="shared" ref="D477:D540" ca="1" si="37">$D$16*D476+$D$17*D475+$D$18*H476+$D$19*H475+$D$20*H474+$D$21+H477</f>
        <v>130.31788641358006</v>
      </c>
      <c r="E477" s="11">
        <f t="shared" ca="1" si="34"/>
        <v>3691.9173646200943</v>
      </c>
      <c r="F477" s="11">
        <f t="shared" ref="F477:F540" ca="1" si="38">$F$16*F476+$F$17*F475+$F$18*H476+$F$19*H475+$F$20*H474+$F$21+H477</f>
        <v>39143.507646713493</v>
      </c>
      <c r="G477" s="30"/>
      <c r="H477" s="12">
        <f t="shared" ca="1" si="35"/>
        <v>0.62397675681430276</v>
      </c>
    </row>
    <row r="478" spans="2:8" ht="15.55" customHeight="1" x14ac:dyDescent="0.65">
      <c r="B478" s="10">
        <v>452</v>
      </c>
      <c r="C478" s="11">
        <f t="shared" ca="1" si="36"/>
        <v>103.83024574202538</v>
      </c>
      <c r="D478" s="11">
        <f t="shared" ca="1" si="37"/>
        <v>129.50266041929697</v>
      </c>
      <c r="E478" s="11">
        <f t="shared" ref="E478:E541" ca="1" si="39">$E$16*E477+$E$17*E476+$E$18*H477+$E$19*H476+$E$20*H475+$E$21+H478</f>
        <v>3699.7298672835473</v>
      </c>
      <c r="F478" s="11">
        <f t="shared" ca="1" si="38"/>
        <v>39475.214984030841</v>
      </c>
      <c r="G478" s="30"/>
      <c r="H478" s="12">
        <f t="shared" ca="1" si="35"/>
        <v>-1.4200240690757702</v>
      </c>
    </row>
    <row r="479" spans="2:8" ht="15.55" customHeight="1" x14ac:dyDescent="0.65">
      <c r="B479" s="10">
        <v>453</v>
      </c>
      <c r="C479" s="11">
        <f t="shared" ca="1" si="36"/>
        <v>101.4060941365012</v>
      </c>
      <c r="D479" s="11">
        <f t="shared" ca="1" si="37"/>
        <v>127.11550273937732</v>
      </c>
      <c r="E479" s="11">
        <f t="shared" ca="1" si="39"/>
        <v>3706.0425947851663</v>
      </c>
      <c r="F479" s="11">
        <f t="shared" ca="1" si="38"/>
        <v>39808.183821068822</v>
      </c>
      <c r="G479" s="30"/>
      <c r="H479" s="12">
        <f t="shared" ca="1" si="35"/>
        <v>-1.9538823001184686</v>
      </c>
    </row>
    <row r="480" spans="2:8" ht="15.55" customHeight="1" x14ac:dyDescent="0.65">
      <c r="B480" s="10">
        <v>454</v>
      </c>
      <c r="C480" s="11">
        <f t="shared" ca="1" si="36"/>
        <v>99.868257635335112</v>
      </c>
      <c r="D480" s="11">
        <f t="shared" ca="1" si="37"/>
        <v>125.59307919374911</v>
      </c>
      <c r="E480" s="11">
        <f t="shared" ca="1" si="39"/>
        <v>3713.1404070367739</v>
      </c>
      <c r="F480" s="11">
        <f t="shared" ca="1" si="38"/>
        <v>40144.702561253478</v>
      </c>
      <c r="G480" s="30"/>
      <c r="H480" s="12">
        <f t="shared" ca="1" si="35"/>
        <v>-0.26467744187842579</v>
      </c>
    </row>
    <row r="481" spans="2:8" ht="15.55" customHeight="1" x14ac:dyDescent="0.65">
      <c r="B481" s="10">
        <v>455</v>
      </c>
      <c r="C481" s="11">
        <f t="shared" ca="1" si="36"/>
        <v>99.043745616789465</v>
      </c>
      <c r="D481" s="11">
        <f t="shared" ca="1" si="37"/>
        <v>124.73685377859582</v>
      </c>
      <c r="E481" s="11">
        <f t="shared" ca="1" si="39"/>
        <v>3720.7293746813239</v>
      </c>
      <c r="F481" s="11">
        <f t="shared" ca="1" si="38"/>
        <v>40484.489181522105</v>
      </c>
      <c r="G481" s="30"/>
      <c r="H481" s="12">
        <f t="shared" ca="1" si="35"/>
        <v>0.82782200040758125</v>
      </c>
    </row>
    <row r="482" spans="2:8" ht="15.55" customHeight="1" x14ac:dyDescent="0.65">
      <c r="B482" s="10">
        <v>456</v>
      </c>
      <c r="C482" s="11">
        <f t="shared" ca="1" si="36"/>
        <v>99.640514118774064</v>
      </c>
      <c r="D482" s="11">
        <f t="shared" ca="1" si="37"/>
        <v>125.27934438793551</v>
      </c>
      <c r="E482" s="11">
        <f t="shared" ca="1" si="39"/>
        <v>3729.6302730142233</v>
      </c>
      <c r="F482" s="11">
        <f t="shared" ca="1" si="38"/>
        <v>40828.397574942719</v>
      </c>
      <c r="G482" s="30"/>
      <c r="H482" s="12">
        <f t="shared" ca="1" si="35"/>
        <v>1.1140607326036169</v>
      </c>
    </row>
    <row r="483" spans="2:8" ht="15.55" customHeight="1" x14ac:dyDescent="0.65">
      <c r="B483" s="10">
        <v>457</v>
      </c>
      <c r="C483" s="11">
        <f t="shared" ca="1" si="36"/>
        <v>101.19901953598703</v>
      </c>
      <c r="D483" s="11">
        <f t="shared" ca="1" si="37"/>
        <v>126.77413164306874</v>
      </c>
      <c r="E483" s="11">
        <f t="shared" ca="1" si="39"/>
        <v>3739.4323270269324</v>
      </c>
      <c r="F483" s="11">
        <f t="shared" ca="1" si="38"/>
        <v>41176.04302175311</v>
      </c>
      <c r="G483" s="30"/>
      <c r="H483" s="12">
        <f t="shared" ca="1" si="35"/>
        <v>0.74363103372244721</v>
      </c>
    </row>
    <row r="484" spans="2:8" ht="15.55" customHeight="1" x14ac:dyDescent="0.65">
      <c r="B484" s="10">
        <v>458</v>
      </c>
      <c r="C484" s="11">
        <f t="shared" ca="1" si="36"/>
        <v>103.27110584692939</v>
      </c>
      <c r="D484" s="11">
        <f t="shared" ca="1" si="37"/>
        <v>128.80066544726961</v>
      </c>
      <c r="E484" s="11">
        <f t="shared" ca="1" si="39"/>
        <v>3749.8197550306531</v>
      </c>
      <c r="F484" s="11">
        <f t="shared" ca="1" si="38"/>
        <v>41527.145746946728</v>
      </c>
      <c r="G484" s="30"/>
      <c r="H484" s="12">
        <f t="shared" ca="1" si="35"/>
        <v>1.005081922895533</v>
      </c>
    </row>
    <row r="485" spans="2:8" ht="15.55" customHeight="1" x14ac:dyDescent="0.65">
      <c r="B485" s="10">
        <v>459</v>
      </c>
      <c r="C485" s="11">
        <f t="shared" ca="1" si="36"/>
        <v>102.58418875493452</v>
      </c>
      <c r="D485" s="11">
        <f t="shared" ca="1" si="37"/>
        <v>128.10083027877624</v>
      </c>
      <c r="E485" s="11">
        <f t="shared" ca="1" si="39"/>
        <v>3757.589671553701</v>
      </c>
      <c r="F485" s="11">
        <f t="shared" ca="1" si="38"/>
        <v>41878.533034249325</v>
      </c>
      <c r="G485" s="30"/>
      <c r="H485" s="12">
        <f t="shared" ca="1" si="35"/>
        <v>-1.5839847208184845</v>
      </c>
    </row>
    <row r="486" spans="2:8" ht="15.55" customHeight="1" x14ac:dyDescent="0.65">
      <c r="B486" s="10">
        <v>460</v>
      </c>
      <c r="C486" s="11">
        <f t="shared" ca="1" si="36"/>
        <v>99.835275428310936</v>
      </c>
      <c r="D486" s="11">
        <f t="shared" ca="1" si="37"/>
        <v>125.37755791636373</v>
      </c>
      <c r="E486" s="11">
        <f t="shared" ca="1" si="39"/>
        <v>3763.4765020887621</v>
      </c>
      <c r="F486" s="11">
        <f t="shared" ca="1" si="38"/>
        <v>42230.967848097949</v>
      </c>
      <c r="G486" s="30"/>
      <c r="H486" s="12">
        <f t="shared" ca="1" si="35"/>
        <v>-2.6415502782293609</v>
      </c>
    </row>
    <row r="487" spans="2:8" ht="15.55" customHeight="1" x14ac:dyDescent="0.65">
      <c r="B487" s="10">
        <v>461</v>
      </c>
      <c r="C487" s="11">
        <f t="shared" ca="1" si="36"/>
        <v>98.464784778474609</v>
      </c>
      <c r="D487" s="11">
        <f t="shared" ca="1" si="37"/>
        <v>124.01229152687654</v>
      </c>
      <c r="E487" s="11">
        <f t="shared" ca="1" si="39"/>
        <v>3770.6372815420827</v>
      </c>
      <c r="F487" s="11">
        <f t="shared" ca="1" si="38"/>
        <v>42587.604361231053</v>
      </c>
      <c r="G487" s="30"/>
      <c r="H487" s="12">
        <f t="shared" ca="1" si="35"/>
        <v>-5.1627901591424066E-2</v>
      </c>
    </row>
    <row r="488" spans="2:8" ht="15.55" customHeight="1" x14ac:dyDescent="0.65">
      <c r="B488" s="10">
        <v>462</v>
      </c>
      <c r="C488" s="11">
        <f t="shared" ca="1" si="36"/>
        <v>97.941044396978214</v>
      </c>
      <c r="D488" s="11">
        <f t="shared" ca="1" si="37"/>
        <v>123.4408292028323</v>
      </c>
      <c r="E488" s="11">
        <f t="shared" ca="1" si="39"/>
        <v>3778.3908146827871</v>
      </c>
      <c r="F488" s="11">
        <f t="shared" ca="1" si="38"/>
        <v>42947.772426116782</v>
      </c>
      <c r="G488" s="30"/>
      <c r="H488" s="12">
        <f t="shared" ca="1" si="35"/>
        <v>1.3242704816870527</v>
      </c>
    </row>
    <row r="489" spans="2:8" ht="15.55" customHeight="1" x14ac:dyDescent="0.65">
      <c r="B489" s="10">
        <v>463</v>
      </c>
      <c r="C489" s="11">
        <f t="shared" ca="1" si="36"/>
        <v>99.003322064635341</v>
      </c>
      <c r="D489" s="11">
        <f t="shared" ca="1" si="37"/>
        <v>124.43814641469635</v>
      </c>
      <c r="E489" s="11">
        <f t="shared" ca="1" si="39"/>
        <v>3787.6441161238517</v>
      </c>
      <c r="F489" s="11">
        <f t="shared" ca="1" si="38"/>
        <v>43312.418864821142</v>
      </c>
      <c r="G489" s="30"/>
      <c r="H489" s="12">
        <f t="shared" ca="1" si="35"/>
        <v>1.4884619182721748</v>
      </c>
    </row>
    <row r="490" spans="2:8" ht="15.55" customHeight="1" x14ac:dyDescent="0.65">
      <c r="B490" s="10">
        <v>464</v>
      </c>
      <c r="C490" s="11">
        <f t="shared" ca="1" si="36"/>
        <v>99.59988151561295</v>
      </c>
      <c r="D490" s="11">
        <f t="shared" ca="1" si="37"/>
        <v>124.96653606030382</v>
      </c>
      <c r="E490" s="11">
        <f t="shared" ca="1" si="39"/>
        <v>3796.3965752598456</v>
      </c>
      <c r="F490" s="11">
        <f t="shared" ca="1" si="38"/>
        <v>43679.570420765645</v>
      </c>
      <c r="G490" s="30"/>
      <c r="H490" s="12">
        <f t="shared" ca="1" si="35"/>
        <v>-0.77743282497705424</v>
      </c>
    </row>
    <row r="491" spans="2:8" ht="15.55" customHeight="1" x14ac:dyDescent="0.65">
      <c r="B491" s="10">
        <v>465</v>
      </c>
      <c r="C491" s="11">
        <f t="shared" ca="1" si="36"/>
        <v>98.354889575949613</v>
      </c>
      <c r="D491" s="11">
        <f t="shared" ca="1" si="37"/>
        <v>123.68045857500235</v>
      </c>
      <c r="E491" s="11">
        <f t="shared" ca="1" si="39"/>
        <v>3803.4207355896428</v>
      </c>
      <c r="F491" s="11">
        <f t="shared" ca="1" si="38"/>
        <v>44048.038950381953</v>
      </c>
      <c r="G491" s="30"/>
      <c r="H491" s="12">
        <f t="shared" ca="1" si="35"/>
        <v>-2.2429976304953785</v>
      </c>
    </row>
    <row r="492" spans="2:8" ht="15.55" customHeight="1" x14ac:dyDescent="0.65">
      <c r="B492" s="10">
        <v>466</v>
      </c>
      <c r="C492" s="11">
        <f t="shared" ca="1" si="36"/>
        <v>98.002768183802246</v>
      </c>
      <c r="D492" s="11">
        <f t="shared" ca="1" si="37"/>
        <v>123.2992195587196</v>
      </c>
      <c r="E492" s="11">
        <f t="shared" ca="1" si="39"/>
        <v>3811.3747718951649</v>
      </c>
      <c r="F492" s="11">
        <f t="shared" ca="1" si="38"/>
        <v>44420.499817037824</v>
      </c>
      <c r="G492" s="30"/>
      <c r="H492" s="12">
        <f t="shared" ca="1" si="35"/>
        <v>0.12485264008138605</v>
      </c>
    </row>
    <row r="493" spans="2:8" ht="15.55" customHeight="1" x14ac:dyDescent="0.65">
      <c r="B493" s="10">
        <v>467</v>
      </c>
      <c r="C493" s="11">
        <f t="shared" ca="1" si="36"/>
        <v>96.402136625018542</v>
      </c>
      <c r="D493" s="11">
        <f t="shared" ca="1" si="37"/>
        <v>121.64546379635773</v>
      </c>
      <c r="E493" s="11">
        <f t="shared" ca="1" si="39"/>
        <v>3817.9483977544423</v>
      </c>
      <c r="F493" s="11">
        <f t="shared" ca="1" si="38"/>
        <v>44794.652466330852</v>
      </c>
      <c r="G493" s="30"/>
      <c r="H493" s="12">
        <f t="shared" ca="1" si="35"/>
        <v>-0.38777797192270974</v>
      </c>
    </row>
    <row r="494" spans="2:8" ht="15.55" customHeight="1" x14ac:dyDescent="0.65">
      <c r="B494" s="10">
        <v>468</v>
      </c>
      <c r="C494" s="11">
        <f t="shared" ca="1" si="36"/>
        <v>94.791117685207936</v>
      </c>
      <c r="D494" s="11">
        <f t="shared" ca="1" si="37"/>
        <v>119.98140895094541</v>
      </c>
      <c r="E494" s="11">
        <f t="shared" ca="1" si="39"/>
        <v>3824.5028041493997</v>
      </c>
      <c r="F494" s="11">
        <f t="shared" ca="1" si="38"/>
        <v>45171.89606620944</v>
      </c>
      <c r="G494" s="30"/>
      <c r="H494" s="12">
        <f t="shared" ca="1" si="35"/>
        <v>-0.87790695201878444</v>
      </c>
    </row>
    <row r="495" spans="2:8" ht="15.55" customHeight="1" x14ac:dyDescent="0.65">
      <c r="B495" s="10">
        <v>469</v>
      </c>
      <c r="C495" s="11">
        <f t="shared" ca="1" si="36"/>
        <v>93.860185027205418</v>
      </c>
      <c r="D495" s="11">
        <f t="shared" ca="1" si="37"/>
        <v>118.96966003285648</v>
      </c>
      <c r="E495" s="11">
        <f t="shared" ca="1" si="39"/>
        <v>3831.5790000869456</v>
      </c>
      <c r="F495" s="11">
        <f t="shared" ca="1" si="38"/>
        <v>45552.78094811357</v>
      </c>
      <c r="G495" s="30"/>
      <c r="H495" s="12">
        <f t="shared" ca="1" si="35"/>
        <v>-1.0425066415327371</v>
      </c>
    </row>
    <row r="496" spans="2:8" ht="15.55" customHeight="1" x14ac:dyDescent="0.65">
      <c r="B496" s="10">
        <v>470</v>
      </c>
      <c r="C496" s="11">
        <f t="shared" ca="1" si="36"/>
        <v>93.52168145443737</v>
      </c>
      <c r="D496" s="11">
        <f t="shared" ca="1" si="37"/>
        <v>118.52791876455088</v>
      </c>
      <c r="E496" s="11">
        <f t="shared" ca="1" si="39"/>
        <v>3839.118182563589</v>
      </c>
      <c r="F496" s="11">
        <f t="shared" ca="1" si="38"/>
        <v>45937.277354058984</v>
      </c>
      <c r="G496" s="30"/>
      <c r="H496" s="12">
        <f t="shared" ca="1" si="35"/>
        <v>0.10851744688933627</v>
      </c>
    </row>
    <row r="497" spans="2:8" ht="15.55" customHeight="1" x14ac:dyDescent="0.65">
      <c r="B497" s="10">
        <v>471</v>
      </c>
      <c r="C497" s="11">
        <f t="shared" ca="1" si="36"/>
        <v>93.044638442045525</v>
      </c>
      <c r="D497" s="11">
        <f t="shared" ca="1" si="37"/>
        <v>117.93996899135855</v>
      </c>
      <c r="E497" s="11">
        <f t="shared" ca="1" si="39"/>
        <v>3846.4516208440355</v>
      </c>
      <c r="F497" s="11">
        <f t="shared" ca="1" si="38"/>
        <v>46324.747157126818</v>
      </c>
      <c r="G497" s="30"/>
      <c r="H497" s="12">
        <f t="shared" ca="1" si="35"/>
        <v>-0.25277715089384023</v>
      </c>
    </row>
    <row r="498" spans="2:8" ht="15.55" customHeight="1" x14ac:dyDescent="0.65">
      <c r="B498" s="10">
        <v>472</v>
      </c>
      <c r="C498" s="11">
        <f t="shared" ca="1" si="36"/>
        <v>91.810585895992105</v>
      </c>
      <c r="D498" s="11">
        <f t="shared" ca="1" si="37"/>
        <v>116.59803244174488</v>
      </c>
      <c r="E498" s="11">
        <f t="shared" ca="1" si="39"/>
        <v>3853.0076401848582</v>
      </c>
      <c r="F498" s="11">
        <f t="shared" ca="1" si="38"/>
        <v>46714.648677050754</v>
      </c>
      <c r="G498" s="30"/>
      <c r="H498" s="12">
        <f t="shared" ca="1" si="35"/>
        <v>-1.3839098303194348</v>
      </c>
    </row>
    <row r="499" spans="2:8" ht="15.55" customHeight="1" x14ac:dyDescent="0.65">
      <c r="B499" s="10">
        <v>473</v>
      </c>
      <c r="C499" s="11">
        <f t="shared" ca="1" si="36"/>
        <v>91.971589958822577</v>
      </c>
      <c r="D499" s="11">
        <f t="shared" ca="1" si="37"/>
        <v>116.64987963018328</v>
      </c>
      <c r="E499" s="11">
        <f t="shared" ca="1" si="39"/>
        <v>3860.9150937145178</v>
      </c>
      <c r="F499" s="11">
        <f t="shared" ca="1" si="38"/>
        <v>47109.134502035064</v>
      </c>
      <c r="G499" s="30"/>
      <c r="H499" s="12">
        <f t="shared" ca="1" si="35"/>
        <v>-1.7257835013676066E-2</v>
      </c>
    </row>
    <row r="500" spans="2:8" ht="15.55" customHeight="1" x14ac:dyDescent="0.65">
      <c r="B500" s="10">
        <v>474</v>
      </c>
      <c r="C500" s="11">
        <f t="shared" ca="1" si="36"/>
        <v>92.669206889977801</v>
      </c>
      <c r="D500" s="11">
        <f t="shared" ca="1" si="37"/>
        <v>117.22254393047652</v>
      </c>
      <c r="E500" s="11">
        <f t="shared" ca="1" si="39"/>
        <v>3869.2444793419063</v>
      </c>
      <c r="F500" s="11">
        <f t="shared" ca="1" si="38"/>
        <v>47507.294700142033</v>
      </c>
      <c r="G500" s="30"/>
      <c r="H500" s="12">
        <f t="shared" ca="1" si="35"/>
        <v>0.73784874143399437</v>
      </c>
    </row>
    <row r="501" spans="2:8" ht="15.55" customHeight="1" x14ac:dyDescent="0.65">
      <c r="B501" s="10">
        <v>475</v>
      </c>
      <c r="C501" s="11">
        <f t="shared" ca="1" si="36"/>
        <v>93.500137484039527</v>
      </c>
      <c r="D501" s="11">
        <f t="shared" ca="1" si="37"/>
        <v>117.94363367617824</v>
      </c>
      <c r="E501" s="11">
        <f t="shared" ca="1" si="39"/>
        <v>3877.7462151926038</v>
      </c>
      <c r="F501" s="11">
        <f t="shared" ca="1" si="38"/>
        <v>47908.921618517168</v>
      </c>
      <c r="G501" s="30"/>
      <c r="H501" s="12">
        <f t="shared" ca="1" si="35"/>
        <v>0.4992724381245725</v>
      </c>
    </row>
    <row r="502" spans="2:8" ht="15.55" customHeight="1" x14ac:dyDescent="0.65">
      <c r="B502" s="10">
        <v>476</v>
      </c>
      <c r="C502" s="11">
        <f t="shared" ca="1" si="36"/>
        <v>94.274833957184754</v>
      </c>
      <c r="D502" s="11">
        <f t="shared" ca="1" si="37"/>
        <v>118.62941549355513</v>
      </c>
      <c r="E502" s="11">
        <f t="shared" ca="1" si="39"/>
        <v>3886.2536713034201</v>
      </c>
      <c r="F502" s="11">
        <f t="shared" ca="1" si="38"/>
        <v>48313.876985124523</v>
      </c>
      <c r="G502" s="30"/>
      <c r="H502" s="12">
        <f t="shared" ca="1" si="35"/>
        <v>-0.40212839131708966</v>
      </c>
    </row>
    <row r="503" spans="2:8" ht="15.55" customHeight="1" x14ac:dyDescent="0.65">
      <c r="B503" s="10">
        <v>477</v>
      </c>
      <c r="C503" s="11">
        <f t="shared" ca="1" si="36"/>
        <v>95.104223809287689</v>
      </c>
      <c r="D503" s="11">
        <f t="shared" ca="1" si="37"/>
        <v>119.39111133112142</v>
      </c>
      <c r="E503" s="11">
        <f t="shared" ca="1" si="39"/>
        <v>3894.8865229763933</v>
      </c>
      <c r="F503" s="11">
        <f t="shared" ca="1" si="38"/>
        <v>48722.309470883367</v>
      </c>
      <c r="G503" s="30"/>
      <c r="H503" s="12">
        <f t="shared" ca="1" si="35"/>
        <v>-8.3153498984806506E-2</v>
      </c>
    </row>
    <row r="504" spans="2:8" ht="15.55" customHeight="1" x14ac:dyDescent="0.65">
      <c r="B504" s="10">
        <v>478</v>
      </c>
      <c r="C504" s="11">
        <f t="shared" ca="1" si="36"/>
        <v>94.212843485855203</v>
      </c>
      <c r="D504" s="11">
        <f t="shared" ca="1" si="37"/>
        <v>118.45039996683033</v>
      </c>
      <c r="E504" s="11">
        <f t="shared" ca="1" si="39"/>
        <v>3901.8619336845054</v>
      </c>
      <c r="F504" s="11">
        <f t="shared" ca="1" si="38"/>
        <v>49132.463724625552</v>
      </c>
      <c r="G504" s="30"/>
      <c r="H504" s="12">
        <f t="shared" ca="1" si="35"/>
        <v>-1.3050142312047481</v>
      </c>
    </row>
    <row r="505" spans="2:8" ht="15.55" customHeight="1" x14ac:dyDescent="0.65">
      <c r="B505" s="10">
        <v>479</v>
      </c>
      <c r="C505" s="11">
        <f t="shared" ca="1" si="36"/>
        <v>96.004644518649187</v>
      </c>
      <c r="D505" s="11">
        <f t="shared" ca="1" si="37"/>
        <v>120.21120068223509</v>
      </c>
      <c r="E505" s="11">
        <f t="shared" ca="1" si="39"/>
        <v>3911.5907988919198</v>
      </c>
      <c r="F505" s="11">
        <f t="shared" ca="1" si="38"/>
        <v>49548.779915934996</v>
      </c>
      <c r="G505" s="30"/>
      <c r="H505" s="12">
        <f t="shared" ca="1" si="35"/>
        <v>2.0190954097895717</v>
      </c>
    </row>
    <row r="506" spans="2:8" ht="15.55" customHeight="1" x14ac:dyDescent="0.65">
      <c r="B506" s="10">
        <v>480</v>
      </c>
      <c r="C506" s="11">
        <f t="shared" ca="1" si="36"/>
        <v>96.316856880991068</v>
      </c>
      <c r="D506" s="11">
        <f t="shared" ca="1" si="37"/>
        <v>120.47486545929392</v>
      </c>
      <c r="E506" s="11">
        <f t="shared" ca="1" si="39"/>
        <v>3919.7368827679238</v>
      </c>
      <c r="F506" s="11">
        <f t="shared" ca="1" si="38"/>
        <v>49966.933171836856</v>
      </c>
      <c r="G506" s="30"/>
      <c r="H506" s="12">
        <f t="shared" ca="1" si="35"/>
        <v>-0.22360692231380663</v>
      </c>
    </row>
    <row r="507" spans="2:8" ht="15.55" customHeight="1" x14ac:dyDescent="0.65">
      <c r="B507" s="10">
        <v>481</v>
      </c>
      <c r="C507" s="11">
        <f t="shared" ca="1" si="36"/>
        <v>96.638404086644329</v>
      </c>
      <c r="D507" s="11">
        <f t="shared" ca="1" si="37"/>
        <v>120.7896905792899</v>
      </c>
      <c r="E507" s="11">
        <f t="shared" ca="1" si="39"/>
        <v>3928.0921201227102</v>
      </c>
      <c r="F507" s="11">
        <f t="shared" ca="1" si="38"/>
        <v>50388.774773945828</v>
      </c>
      <c r="G507" s="30"/>
      <c r="H507" s="12">
        <f t="shared" ca="1" si="35"/>
        <v>-0.260782998148959</v>
      </c>
    </row>
    <row r="508" spans="2:8" ht="15.55" customHeight="1" x14ac:dyDescent="0.65">
      <c r="B508" s="10">
        <v>482</v>
      </c>
      <c r="C508" s="11">
        <f t="shared" ca="1" si="36"/>
        <v>97.378480924661488</v>
      </c>
      <c r="D508" s="11">
        <f t="shared" ca="1" si="37"/>
        <v>121.52480828579409</v>
      </c>
      <c r="E508" s="11">
        <f t="shared" ca="1" si="39"/>
        <v>3936.8571446190003</v>
      </c>
      <c r="F508" s="11">
        <f t="shared" ca="1" si="38"/>
        <v>50814.511857209654</v>
      </c>
      <c r="G508" s="30"/>
      <c r="H508" s="12">
        <f t="shared" ca="1" si="35"/>
        <v>-0.33128077741649969</v>
      </c>
    </row>
    <row r="509" spans="2:8" ht="15.55" customHeight="1" x14ac:dyDescent="0.65">
      <c r="B509" s="10">
        <v>483</v>
      </c>
      <c r="C509" s="11">
        <f t="shared" ca="1" si="36"/>
        <v>97.283209622925725</v>
      </c>
      <c r="D509" s="11">
        <f t="shared" ca="1" si="37"/>
        <v>121.43119397268217</v>
      </c>
      <c r="E509" s="11">
        <f t="shared" ca="1" si="39"/>
        <v>3944.8207241942746</v>
      </c>
      <c r="F509" s="11">
        <f t="shared" ca="1" si="38"/>
        <v>51242.968772770881</v>
      </c>
      <c r="G509" s="30"/>
      <c r="H509" s="12">
        <f t="shared" ca="1" si="35"/>
        <v>0.12441982347173382</v>
      </c>
    </row>
    <row r="510" spans="2:8" ht="15.55" customHeight="1" x14ac:dyDescent="0.65">
      <c r="B510" s="10">
        <v>484</v>
      </c>
      <c r="C510" s="11">
        <f t="shared" ca="1" si="36"/>
        <v>96.872399037648606</v>
      </c>
      <c r="D510" s="11">
        <f t="shared" ca="1" si="37"/>
        <v>121.0359154192829</v>
      </c>
      <c r="E510" s="11">
        <f t="shared" ca="1" si="39"/>
        <v>3952.5359915260619</v>
      </c>
      <c r="F510" s="11">
        <f t="shared" ca="1" si="38"/>
        <v>51674.730491477574</v>
      </c>
      <c r="G510" s="30"/>
      <c r="H510" s="12">
        <f t="shared" ca="1" si="35"/>
        <v>-0.45819477711126311</v>
      </c>
    </row>
    <row r="511" spans="2:8" ht="15.55" customHeight="1" x14ac:dyDescent="0.65">
      <c r="B511" s="10">
        <v>485</v>
      </c>
      <c r="C511" s="11">
        <f t="shared" ca="1" si="36"/>
        <v>97.47958114789833</v>
      </c>
      <c r="D511" s="11">
        <f t="shared" ca="1" si="37"/>
        <v>121.65381656763505</v>
      </c>
      <c r="E511" s="11">
        <f t="shared" ca="1" si="39"/>
        <v>3961.2462790151922</v>
      </c>
      <c r="F511" s="11">
        <f t="shared" ca="1" si="38"/>
        <v>52111.061176419433</v>
      </c>
      <c r="G511" s="30"/>
      <c r="H511" s="12">
        <f t="shared" ca="1" si="35"/>
        <v>0.58586882101488214</v>
      </c>
    </row>
    <row r="512" spans="2:8" ht="15.55" customHeight="1" x14ac:dyDescent="0.65">
      <c r="B512" s="10">
        <v>486</v>
      </c>
      <c r="C512" s="11">
        <f t="shared" ca="1" si="36"/>
        <v>96.412503812576205</v>
      </c>
      <c r="D512" s="11">
        <f t="shared" ca="1" si="37"/>
        <v>120.58896209491466</v>
      </c>
      <c r="E512" s="11">
        <f t="shared" ca="1" si="39"/>
        <v>3968.2458205078592</v>
      </c>
      <c r="F512" s="11">
        <f t="shared" ca="1" si="38"/>
        <v>52549.283943336341</v>
      </c>
      <c r="G512" s="30"/>
      <c r="H512" s="12">
        <f t="shared" ca="1" si="35"/>
        <v>-1.3844479431950039</v>
      </c>
    </row>
    <row r="513" spans="2:8" ht="15.55" customHeight="1" x14ac:dyDescent="0.65">
      <c r="B513" s="10">
        <v>487</v>
      </c>
      <c r="C513" s="11">
        <f t="shared" ca="1" si="36"/>
        <v>95.126210691470391</v>
      </c>
      <c r="D513" s="11">
        <f t="shared" ca="1" si="37"/>
        <v>119.31787719066753</v>
      </c>
      <c r="E513" s="11">
        <f t="shared" ca="1" si="39"/>
        <v>3975.0941617359458</v>
      </c>
      <c r="F513" s="11">
        <f t="shared" ca="1" si="38"/>
        <v>52990.998251243771</v>
      </c>
      <c r="G513" s="30"/>
      <c r="H513" s="12">
        <f t="shared" ca="1" si="35"/>
        <v>-1.1233635237347175</v>
      </c>
    </row>
    <row r="514" spans="2:8" ht="15.55" customHeight="1" x14ac:dyDescent="0.65">
      <c r="B514" s="10">
        <v>488</v>
      </c>
      <c r="C514" s="11">
        <f t="shared" ca="1" si="36"/>
        <v>94.881234908881325</v>
      </c>
      <c r="D514" s="11">
        <f t="shared" ca="1" si="37"/>
        <v>119.06399317837118</v>
      </c>
      <c r="E514" s="11">
        <f t="shared" ca="1" si="39"/>
        <v>3982.8635094647761</v>
      </c>
      <c r="F514" s="11">
        <f t="shared" ca="1" si="38"/>
        <v>53437.287245070096</v>
      </c>
      <c r="G514" s="30"/>
      <c r="H514" s="12">
        <f t="shared" ca="1" si="35"/>
        <v>9.9987297404806413E-2</v>
      </c>
    </row>
    <row r="515" spans="2:8" ht="15.55" customHeight="1" x14ac:dyDescent="0.65">
      <c r="B515" s="10">
        <v>489</v>
      </c>
      <c r="C515" s="11">
        <f t="shared" ca="1" si="36"/>
        <v>93.146206602836784</v>
      </c>
      <c r="D515" s="11">
        <f t="shared" ca="1" si="37"/>
        <v>117.29793741216173</v>
      </c>
      <c r="E515" s="11">
        <f t="shared" ca="1" si="39"/>
        <v>3989.0382375255949</v>
      </c>
      <c r="F515" s="11">
        <f t="shared" ca="1" si="38"/>
        <v>53885.66802642386</v>
      </c>
      <c r="G515" s="30"/>
      <c r="H515" s="12">
        <f t="shared" ca="1" si="35"/>
        <v>-1.0674903086528595</v>
      </c>
    </row>
    <row r="516" spans="2:8" ht="15.55" customHeight="1" x14ac:dyDescent="0.65">
      <c r="B516" s="10">
        <v>490</v>
      </c>
      <c r="C516" s="11">
        <f t="shared" ca="1" si="36"/>
        <v>92.742004362662499</v>
      </c>
      <c r="D516" s="11">
        <f t="shared" ca="1" si="37"/>
        <v>116.86294470063888</v>
      </c>
      <c r="E516" s="11">
        <f t="shared" ca="1" si="39"/>
        <v>3996.5402075029356</v>
      </c>
      <c r="F516" s="11">
        <f t="shared" ca="1" si="38"/>
        <v>54339.101658193322</v>
      </c>
      <c r="G516" s="30"/>
      <c r="H516" s="12">
        <f t="shared" ca="1" si="35"/>
        <v>-0.21765114300366892</v>
      </c>
    </row>
    <row r="517" spans="2:8" ht="15.55" customHeight="1" x14ac:dyDescent="0.65">
      <c r="B517" s="10">
        <v>491</v>
      </c>
      <c r="C517" s="11">
        <f t="shared" ca="1" si="36"/>
        <v>91.812627223907242</v>
      </c>
      <c r="D517" s="11">
        <f t="shared" ca="1" si="37"/>
        <v>115.87051132346407</v>
      </c>
      <c r="E517" s="11">
        <f t="shared" ca="1" si="39"/>
        <v>4003.3442165809611</v>
      </c>
      <c r="F517" s="11">
        <f t="shared" ca="1" si="38"/>
        <v>54795.576015177161</v>
      </c>
      <c r="G517" s="30"/>
      <c r="H517" s="12">
        <f t="shared" ca="1" si="35"/>
        <v>-1.1030198493805787</v>
      </c>
    </row>
    <row r="518" spans="2:8" ht="15.55" customHeight="1" x14ac:dyDescent="0.65">
      <c r="B518" s="10">
        <v>492</v>
      </c>
      <c r="C518" s="11">
        <f t="shared" ca="1" si="36"/>
        <v>90.660156542871619</v>
      </c>
      <c r="D518" s="11">
        <f t="shared" ca="1" si="37"/>
        <v>114.65581675032749</v>
      </c>
      <c r="E518" s="11">
        <f t="shared" ca="1" si="39"/>
        <v>4009.9192690928353</v>
      </c>
      <c r="F518" s="11">
        <f t="shared" ca="1" si="38"/>
        <v>55255.608014689809</v>
      </c>
      <c r="G518" s="30"/>
      <c r="H518" s="12">
        <f t="shared" ca="1" si="35"/>
        <v>-0.87006502200188718</v>
      </c>
    </row>
    <row r="519" spans="2:8" ht="15.55" customHeight="1" x14ac:dyDescent="0.65">
      <c r="B519" s="10">
        <v>493</v>
      </c>
      <c r="C519" s="11">
        <f t="shared" ca="1" si="36"/>
        <v>89.340678341865399</v>
      </c>
      <c r="D519" s="11">
        <f t="shared" ca="1" si="37"/>
        <v>113.26040514425506</v>
      </c>
      <c r="E519" s="11">
        <f t="shared" ca="1" si="39"/>
        <v>4016.2355489756383</v>
      </c>
      <c r="F519" s="11">
        <f t="shared" ca="1" si="38"/>
        <v>55719.188665324233</v>
      </c>
      <c r="G519" s="30"/>
      <c r="H519" s="12">
        <f t="shared" ca="1" si="35"/>
        <v>-1.2733416076295481</v>
      </c>
    </row>
    <row r="520" spans="2:8" ht="15.55" customHeight="1" x14ac:dyDescent="0.65">
      <c r="B520" s="10">
        <v>494</v>
      </c>
      <c r="C520" s="11">
        <f t="shared" ca="1" si="36"/>
        <v>87.450090750831521</v>
      </c>
      <c r="D520" s="11">
        <f t="shared" ca="1" si="37"/>
        <v>111.27855454849539</v>
      </c>
      <c r="E520" s="11">
        <f t="shared" ca="1" si="39"/>
        <v>4021.88382542213</v>
      </c>
      <c r="F520" s="11">
        <f t="shared" ca="1" si="38"/>
        <v>56185.940147767309</v>
      </c>
      <c r="G520" s="30"/>
      <c r="H520" s="12">
        <f t="shared" ca="1" si="35"/>
        <v>-1.4652543374419427</v>
      </c>
    </row>
    <row r="521" spans="2:8" ht="15.55" customHeight="1" x14ac:dyDescent="0.65">
      <c r="B521" s="10">
        <v>495</v>
      </c>
      <c r="C521" s="11">
        <f t="shared" ca="1" si="36"/>
        <v>86.351484960607053</v>
      </c>
      <c r="D521" s="11">
        <f t="shared" ca="1" si="37"/>
        <v>110.07143678186223</v>
      </c>
      <c r="E521" s="11">
        <f t="shared" ca="1" si="39"/>
        <v>4028.211514658587</v>
      </c>
      <c r="F521" s="11">
        <f t="shared" ca="1" si="38"/>
        <v>56657.239082457701</v>
      </c>
      <c r="G521" s="30"/>
      <c r="H521" s="12">
        <f t="shared" ca="1" si="35"/>
        <v>-0.73832499070800639</v>
      </c>
    </row>
    <row r="522" spans="2:8" ht="15.55" customHeight="1" x14ac:dyDescent="0.65">
      <c r="B522" s="10">
        <v>496</v>
      </c>
      <c r="C522" s="11">
        <f t="shared" ca="1" si="36"/>
        <v>86.053658055672457</v>
      </c>
      <c r="D522" s="11">
        <f t="shared" ca="1" si="37"/>
        <v>109.6380369834129</v>
      </c>
      <c r="E522" s="11">
        <f t="shared" ca="1" si="39"/>
        <v>4035.1734378233996</v>
      </c>
      <c r="F522" s="11">
        <f t="shared" ca="1" si="38"/>
        <v>57133.066158009402</v>
      </c>
      <c r="G522" s="30"/>
      <c r="H522" s="12">
        <f t="shared" ca="1" si="35"/>
        <v>-3.4078520006589348E-2</v>
      </c>
    </row>
    <row r="523" spans="2:8" ht="15.55" customHeight="1" x14ac:dyDescent="0.65">
      <c r="B523" s="10">
        <v>497</v>
      </c>
      <c r="C523" s="11">
        <f t="shared" ca="1" si="36"/>
        <v>86.694263071173012</v>
      </c>
      <c r="D523" s="11">
        <f t="shared" ca="1" si="37"/>
        <v>110.13519013112814</v>
      </c>
      <c r="E523" s="11">
        <f t="shared" ca="1" si="39"/>
        <v>4042.9972413210116</v>
      </c>
      <c r="F523" s="11">
        <f t="shared" ca="1" si="38"/>
        <v>57613.689321854217</v>
      </c>
      <c r="G523" s="30"/>
      <c r="H523" s="12">
        <f t="shared" ca="1" si="35"/>
        <v>0.33501705465261611</v>
      </c>
    </row>
    <row r="524" spans="2:8" ht="15.55" customHeight="1" x14ac:dyDescent="0.65">
      <c r="B524" s="10">
        <v>498</v>
      </c>
      <c r="C524" s="11">
        <f t="shared" ca="1" si="36"/>
        <v>87.147711109211826</v>
      </c>
      <c r="D524" s="11">
        <f t="shared" ca="1" si="37"/>
        <v>110.45165138961823</v>
      </c>
      <c r="E524" s="11">
        <f t="shared" ca="1" si="39"/>
        <v>4050.6194154681957</v>
      </c>
      <c r="F524" s="11">
        <f t="shared" ca="1" si="38"/>
        <v>58098.08228551205</v>
      </c>
      <c r="G524" s="30"/>
      <c r="H524" s="12">
        <f t="shared" ca="1" si="35"/>
        <v>-0.59437192526283211</v>
      </c>
    </row>
    <row r="525" spans="2:8" ht="15.55" customHeight="1" x14ac:dyDescent="0.65">
      <c r="B525" s="10">
        <v>499</v>
      </c>
      <c r="C525" s="11">
        <f t="shared" ca="1" si="36"/>
        <v>89.153173752323013</v>
      </c>
      <c r="D525" s="11">
        <f t="shared" ca="1" si="37"/>
        <v>112.34312248526622</v>
      </c>
      <c r="E525" s="11">
        <f t="shared" ca="1" si="39"/>
        <v>4059.8605591965952</v>
      </c>
      <c r="F525" s="11">
        <f t="shared" ca="1" si="38"/>
        <v>58588.106164556862</v>
      </c>
      <c r="G525" s="30"/>
      <c r="H525" s="12">
        <f t="shared" ca="1" si="35"/>
        <v>0.91229525314465809</v>
      </c>
    </row>
    <row r="526" spans="2:8" ht="15.55" customHeight="1" x14ac:dyDescent="0.65">
      <c r="B526" s="10">
        <v>500</v>
      </c>
      <c r="C526" s="11">
        <f t="shared" ca="1" si="36"/>
        <v>90.180726493527686</v>
      </c>
      <c r="D526" s="11">
        <f t="shared" ca="1" si="37"/>
        <v>113.27211253571527</v>
      </c>
      <c r="E526" s="11">
        <f t="shared" ca="1" si="39"/>
        <v>4068.1557468316632</v>
      </c>
      <c r="F526" s="11">
        <f t="shared" ca="1" si="38"/>
        <v>59081.225627983767</v>
      </c>
      <c r="G526" s="30"/>
      <c r="H526" s="12">
        <f t="shared" ca="1" si="35"/>
        <v>-0.18305381051912789</v>
      </c>
    </row>
    <row r="527" spans="2:8" ht="15.55" customHeight="1" x14ac:dyDescent="0.65">
      <c r="B527" s="10">
        <v>501</v>
      </c>
      <c r="C527" s="11">
        <f t="shared" ca="1" si="36"/>
        <v>90.191399384043095</v>
      </c>
      <c r="D527" s="11">
        <f t="shared" ca="1" si="37"/>
        <v>113.23036554079279</v>
      </c>
      <c r="E527" s="11">
        <f t="shared" ca="1" si="39"/>
        <v>4075.6282101186384</v>
      </c>
      <c r="F527" s="11">
        <f t="shared" ca="1" si="38"/>
        <v>59577.614297757944</v>
      </c>
      <c r="G527" s="30"/>
      <c r="H527" s="12">
        <f t="shared" ca="1" si="35"/>
        <v>-0.93593394469271096</v>
      </c>
    </row>
    <row r="528" spans="2:8" ht="15.55" customHeight="1" x14ac:dyDescent="0.65">
      <c r="B528" s="10">
        <v>502</v>
      </c>
      <c r="C528" s="11">
        <f t="shared" ca="1" si="36"/>
        <v>91.356379433517546</v>
      </c>
      <c r="D528" s="11">
        <f t="shared" ca="1" si="37"/>
        <v>114.36213321385037</v>
      </c>
      <c r="E528" s="11">
        <f t="shared" ca="1" si="39"/>
        <v>4084.3189047381738</v>
      </c>
      <c r="F528" s="11">
        <f t="shared" ca="1" si="38"/>
        <v>60079.334007359881</v>
      </c>
      <c r="G528" s="30"/>
      <c r="H528" s="12">
        <f t="shared" ca="1" si="35"/>
        <v>0.28853352796388843</v>
      </c>
    </row>
    <row r="529" spans="2:8" ht="15.55" customHeight="1" x14ac:dyDescent="0.65">
      <c r="B529" s="10">
        <v>503</v>
      </c>
      <c r="C529" s="11">
        <f t="shared" ca="1" si="36"/>
        <v>91.626071006768555</v>
      </c>
      <c r="D529" s="11">
        <f t="shared" ca="1" si="37"/>
        <v>114.59917795752564</v>
      </c>
      <c r="E529" s="11">
        <f t="shared" ca="1" si="39"/>
        <v>4092.1025933358178</v>
      </c>
      <c r="F529" s="11">
        <f t="shared" ca="1" si="38"/>
        <v>60584.288035938618</v>
      </c>
      <c r="G529" s="30"/>
      <c r="H529" s="12">
        <f t="shared" ca="1" si="35"/>
        <v>-6.2945364825810049E-2</v>
      </c>
    </row>
    <row r="530" spans="2:8" ht="15.55" customHeight="1" x14ac:dyDescent="0.65">
      <c r="B530" s="10">
        <v>504</v>
      </c>
      <c r="C530" s="11">
        <f t="shared" ca="1" si="36"/>
        <v>91.405843504732289</v>
      </c>
      <c r="D530" s="11">
        <f t="shared" ca="1" si="37"/>
        <v>114.37214710764825</v>
      </c>
      <c r="E530" s="11">
        <f t="shared" ca="1" si="39"/>
        <v>4099.5152043722546</v>
      </c>
      <c r="F530" s="11">
        <f t="shared" ca="1" si="38"/>
        <v>61093.05991905243</v>
      </c>
      <c r="G530" s="30"/>
      <c r="H530" s="12">
        <f t="shared" ca="1" si="35"/>
        <v>-0.67547835325699102</v>
      </c>
    </row>
    <row r="531" spans="2:8" ht="15.55" customHeight="1" x14ac:dyDescent="0.65">
      <c r="B531" s="10">
        <v>505</v>
      </c>
      <c r="C531" s="11">
        <f t="shared" ca="1" si="36"/>
        <v>91.859532584179661</v>
      </c>
      <c r="D531" s="11">
        <f t="shared" ca="1" si="37"/>
        <v>114.82186972073865</v>
      </c>
      <c r="E531" s="11">
        <f t="shared" ca="1" si="39"/>
        <v>4107.6049328446852</v>
      </c>
      <c r="F531" s="11">
        <f t="shared" ca="1" si="38"/>
        <v>61606.720673468772</v>
      </c>
      <c r="G531" s="30"/>
      <c r="H531" s="12">
        <f t="shared" ca="1" si="35"/>
        <v>-0.20280422522357147</v>
      </c>
    </row>
    <row r="532" spans="2:8" ht="15.55" customHeight="1" x14ac:dyDescent="0.65">
      <c r="B532" s="10">
        <v>506</v>
      </c>
      <c r="C532" s="11">
        <f t="shared" ca="1" si="36"/>
        <v>91.314569592301439</v>
      </c>
      <c r="D532" s="11">
        <f t="shared" ca="1" si="37"/>
        <v>114.26851260399319</v>
      </c>
      <c r="E532" s="11">
        <f t="shared" ca="1" si="39"/>
        <v>4114.6733463246837</v>
      </c>
      <c r="F532" s="11">
        <f t="shared" ca="1" si="38"/>
        <v>62123.605480950508</v>
      </c>
      <c r="G532" s="30"/>
      <c r="H532" s="12">
        <f t="shared" ca="1" si="35"/>
        <v>-0.84302685386234189</v>
      </c>
    </row>
    <row r="533" spans="2:8" ht="15.55" customHeight="1" x14ac:dyDescent="0.65">
      <c r="B533" s="10">
        <v>507</v>
      </c>
      <c r="C533" s="11">
        <f t="shared" ca="1" si="36"/>
        <v>90.292436040762638</v>
      </c>
      <c r="D533" s="11">
        <f t="shared" ca="1" si="37"/>
        <v>113.24826155818671</v>
      </c>
      <c r="E533" s="11">
        <f t="shared" ca="1" si="39"/>
        <v>4121.314490737187</v>
      </c>
      <c r="F533" s="11">
        <f t="shared" ca="1" si="38"/>
        <v>62644.350553297358</v>
      </c>
      <c r="G533" s="30"/>
      <c r="H533" s="12">
        <f t="shared" ca="1" si="35"/>
        <v>-1.0845181753250417</v>
      </c>
    </row>
    <row r="534" spans="2:8" ht="15.55" customHeight="1" x14ac:dyDescent="0.65">
      <c r="B534" s="10">
        <v>508</v>
      </c>
      <c r="C534" s="11">
        <f t="shared" ca="1" si="36"/>
        <v>89.294057726325732</v>
      </c>
      <c r="D534" s="11">
        <f t="shared" ca="1" si="37"/>
        <v>112.23948269351403</v>
      </c>
      <c r="E534" s="11">
        <f t="shared" ca="1" si="39"/>
        <v>4127.9149137891718</v>
      </c>
      <c r="F534" s="11">
        <f t="shared" ca="1" si="38"/>
        <v>63169.366245571982</v>
      </c>
      <c r="G534" s="30"/>
      <c r="H534" s="12">
        <f t="shared" ca="1" si="35"/>
        <v>-1.0061734383090686</v>
      </c>
    </row>
    <row r="535" spans="2:8" ht="15.55" customHeight="1" x14ac:dyDescent="0.65">
      <c r="B535" s="10">
        <v>509</v>
      </c>
      <c r="C535" s="11">
        <f t="shared" ca="1" si="36"/>
        <v>88.329018759412321</v>
      </c>
      <c r="D535" s="11">
        <f t="shared" ca="1" si="37"/>
        <v>111.24590651606908</v>
      </c>
      <c r="E535" s="11">
        <f t="shared" ca="1" si="39"/>
        <v>4134.4593581530507</v>
      </c>
      <c r="F535" s="11">
        <f t="shared" ca="1" si="38"/>
        <v>63698.671141624312</v>
      </c>
      <c r="G535" s="30"/>
      <c r="H535" s="12">
        <f t="shared" ca="1" si="35"/>
        <v>-0.66861179197631715</v>
      </c>
    </row>
    <row r="536" spans="2:8" ht="15.55" customHeight="1" x14ac:dyDescent="0.65">
      <c r="B536" s="10">
        <v>510</v>
      </c>
      <c r="C536" s="11">
        <f t="shared" ca="1" si="36"/>
        <v>88.390668014861646</v>
      </c>
      <c r="D536" s="11">
        <f t="shared" ca="1" si="37"/>
        <v>111.26351037077616</v>
      </c>
      <c r="E536" s="11">
        <f t="shared" ca="1" si="39"/>
        <v>4141.9485165149754</v>
      </c>
      <c r="F536" s="11">
        <f t="shared" ca="1" si="38"/>
        <v>64233.301872104275</v>
      </c>
      <c r="G536" s="30"/>
      <c r="H536" s="12">
        <f t="shared" ca="1" si="35"/>
        <v>0.17769893750441962</v>
      </c>
    </row>
    <row r="537" spans="2:8" ht="15.55" customHeight="1" x14ac:dyDescent="0.65">
      <c r="B537" s="10">
        <v>511</v>
      </c>
      <c r="C537" s="11">
        <f t="shared" ca="1" si="36"/>
        <v>89.404309706663767</v>
      </c>
      <c r="D537" s="11">
        <f t="shared" ca="1" si="37"/>
        <v>112.21919049738244</v>
      </c>
      <c r="E537" s="11">
        <f t="shared" ca="1" si="39"/>
        <v>4150.3095582614242</v>
      </c>
      <c r="F537" s="11">
        <f t="shared" ca="1" si="38"/>
        <v>64773.221310843364</v>
      </c>
      <c r="G537" s="30"/>
      <c r="H537" s="12">
        <f t="shared" ca="1" si="35"/>
        <v>0.60741656522368737</v>
      </c>
    </row>
    <row r="538" spans="2:8" ht="15.55" customHeight="1" x14ac:dyDescent="0.65">
      <c r="B538" s="10">
        <v>512</v>
      </c>
      <c r="C538" s="11">
        <f t="shared" ca="1" si="36"/>
        <v>88.589412528108738</v>
      </c>
      <c r="D538" s="11">
        <f t="shared" ca="1" si="37"/>
        <v>111.35387160369065</v>
      </c>
      <c r="E538" s="11">
        <f t="shared" ca="1" si="39"/>
        <v>4156.8642478734264</v>
      </c>
      <c r="F538" s="11">
        <f t="shared" ca="1" si="38"/>
        <v>65315.797339777884</v>
      </c>
      <c r="G538" s="30"/>
      <c r="H538" s="12">
        <f t="shared" ref="H538:H601" ca="1" si="40">NORMINV(RAND(),$I$20,$I$21)</f>
        <v>-1.831353894084359</v>
      </c>
    </row>
    <row r="539" spans="2:8" ht="15.55" customHeight="1" x14ac:dyDescent="0.65">
      <c r="B539" s="10">
        <v>513</v>
      </c>
      <c r="C539" s="11">
        <f t="shared" ca="1" si="36"/>
        <v>89.167049156448925</v>
      </c>
      <c r="D539" s="11">
        <f t="shared" ca="1" si="37"/>
        <v>111.90448830593397</v>
      </c>
      <c r="E539" s="11">
        <f t="shared" ca="1" si="39"/>
        <v>4164.9083981143231</v>
      </c>
      <c r="F539" s="11">
        <f t="shared" ca="1" si="38"/>
        <v>65864.369435262706</v>
      </c>
      <c r="G539" s="30"/>
      <c r="H539" s="12">
        <f t="shared" ca="1" si="40"/>
        <v>-0.12179264102633873</v>
      </c>
    </row>
    <row r="540" spans="2:8" ht="15.55" customHeight="1" x14ac:dyDescent="0.65">
      <c r="B540" s="10">
        <v>514</v>
      </c>
      <c r="C540" s="11">
        <f t="shared" ca="1" si="36"/>
        <v>89.15457854304897</v>
      </c>
      <c r="D540" s="11">
        <f t="shared" ca="1" si="37"/>
        <v>111.848053202269</v>
      </c>
      <c r="E540" s="11">
        <f t="shared" ca="1" si="39"/>
        <v>4172.261566031224</v>
      </c>
      <c r="F540" s="11">
        <f t="shared" ca="1" si="38"/>
        <v>66416.774987528595</v>
      </c>
      <c r="G540" s="30"/>
      <c r="H540" s="12">
        <f t="shared" ca="1" si="40"/>
        <v>-0.36513704997754137</v>
      </c>
    </row>
    <row r="541" spans="2:8" ht="15.55" customHeight="1" x14ac:dyDescent="0.65">
      <c r="B541" s="10">
        <v>515</v>
      </c>
      <c r="C541" s="11">
        <f t="shared" ref="C541:C604" ca="1" si="41">$C$16*C540+$C$17*C539+$C$18*H540+$C$19*H539+$C$20*H538+$C$21+H541</f>
        <v>89.405480665244909</v>
      </c>
      <c r="D541" s="11">
        <f t="shared" ref="D541:D604" ca="1" si="42">$D$16*D540+$D$17*D539+$D$18*H540+$D$19*H539+$D$20*H538+$D$21+H541</f>
        <v>112.07209407368812</v>
      </c>
      <c r="E541" s="11">
        <f t="shared" ca="1" si="39"/>
        <v>4179.9560453630056</v>
      </c>
      <c r="F541" s="11">
        <f t="shared" ref="F541:F604" ca="1" si="43">$F$16*F540+$F$17*F539+$F$18*H540+$F$19*H539+$F$20*H538+$F$21+H541</f>
        <v>66974.102684343205</v>
      </c>
      <c r="G541" s="30"/>
      <c r="H541" s="12">
        <f t="shared" ca="1" si="40"/>
        <v>0.32425470770496534</v>
      </c>
    </row>
    <row r="542" spans="2:8" ht="15.55" customHeight="1" x14ac:dyDescent="0.65">
      <c r="B542" s="10">
        <v>516</v>
      </c>
      <c r="C542" s="11">
        <f t="shared" ca="1" si="41"/>
        <v>90.86024384295105</v>
      </c>
      <c r="D542" s="11">
        <f t="shared" ca="1" si="42"/>
        <v>113.499843099673</v>
      </c>
      <c r="E542" s="11">
        <f t="shared" ref="E542:E605" ca="1" si="44">$E$16*E541+$E$17*E540+$E$18*H541+$E$19*H540+$E$20*H539+$E$21+H542</f>
        <v>4188.8375509530997</v>
      </c>
      <c r="F542" s="11">
        <f t="shared" ca="1" si="43"/>
        <v>67537.225296311997</v>
      </c>
      <c r="G542" s="30"/>
      <c r="H542" s="12">
        <f t="shared" ca="1" si="40"/>
        <v>0.50173894809967801</v>
      </c>
    </row>
    <row r="543" spans="2:8" ht="15.55" customHeight="1" x14ac:dyDescent="0.65">
      <c r="B543" s="10">
        <v>517</v>
      </c>
      <c r="C543" s="11">
        <f t="shared" ca="1" si="41"/>
        <v>91.523050614727623</v>
      </c>
      <c r="D543" s="11">
        <f t="shared" ca="1" si="42"/>
        <v>114.14283324242327</v>
      </c>
      <c r="E543" s="11">
        <f t="shared" ca="1" si="44"/>
        <v>4196.9555573089228</v>
      </c>
      <c r="F543" s="11">
        <f t="shared" ca="1" si="43"/>
        <v>68104.236108235506</v>
      </c>
      <c r="G543" s="30"/>
      <c r="H543" s="12">
        <f t="shared" ca="1" si="40"/>
        <v>-0.33612082907126284</v>
      </c>
    </row>
    <row r="544" spans="2:8" ht="15.55" customHeight="1" x14ac:dyDescent="0.65">
      <c r="B544" s="10">
        <v>518</v>
      </c>
      <c r="C544" s="11">
        <f t="shared" ca="1" si="41"/>
        <v>93.344931494678264</v>
      </c>
      <c r="D544" s="11">
        <f t="shared" ca="1" si="42"/>
        <v>115.97471438450043</v>
      </c>
      <c r="E544" s="11">
        <f t="shared" ca="1" si="44"/>
        <v>4206.372422656359</v>
      </c>
      <c r="F544" s="11">
        <f t="shared" ca="1" si="43"/>
        <v>68677.246665432525</v>
      </c>
      <c r="G544" s="30"/>
      <c r="H544" s="12">
        <f t="shared" ca="1" si="40"/>
        <v>0.79553020523437201</v>
      </c>
    </row>
    <row r="545" spans="2:8" ht="15.55" customHeight="1" x14ac:dyDescent="0.65">
      <c r="B545" s="10">
        <v>519</v>
      </c>
      <c r="C545" s="11">
        <f t="shared" ca="1" si="41"/>
        <v>95.429342764462035</v>
      </c>
      <c r="D545" s="11">
        <f t="shared" ca="1" si="42"/>
        <v>118.07800400393779</v>
      </c>
      <c r="E545" s="11">
        <f t="shared" ca="1" si="44"/>
        <v>4216.0901420941191</v>
      </c>
      <c r="F545" s="11">
        <f t="shared" ca="1" si="43"/>
        <v>69255.288007582727</v>
      </c>
      <c r="G545" s="30"/>
      <c r="H545" s="12">
        <f t="shared" ca="1" si="40"/>
        <v>1.1205183451152725</v>
      </c>
    </row>
    <row r="546" spans="2:8" ht="15.55" customHeight="1" x14ac:dyDescent="0.65">
      <c r="B546" s="10">
        <v>520</v>
      </c>
      <c r="C546" s="11">
        <f t="shared" ca="1" si="41"/>
        <v>94.680900776330958</v>
      </c>
      <c r="D546" s="11">
        <f t="shared" ca="1" si="42"/>
        <v>117.38230234458379</v>
      </c>
      <c r="E546" s="11">
        <f t="shared" ca="1" si="44"/>
        <v>4223.1495316218607</v>
      </c>
      <c r="F546" s="11">
        <f t="shared" ca="1" si="43"/>
        <v>69835.455139222322</v>
      </c>
      <c r="G546" s="30"/>
      <c r="H546" s="12">
        <f t="shared" ca="1" si="40"/>
        <v>-1.7870304453456907</v>
      </c>
    </row>
    <row r="547" spans="2:8" ht="15.55" customHeight="1" x14ac:dyDescent="0.65">
      <c r="B547" s="10">
        <v>521</v>
      </c>
      <c r="C547" s="11">
        <f t="shared" ca="1" si="41"/>
        <v>95.036575413726226</v>
      </c>
      <c r="D547" s="11">
        <f t="shared" ca="1" si="42"/>
        <v>117.82412287235482</v>
      </c>
      <c r="E547" s="11">
        <f t="shared" ca="1" si="44"/>
        <v>4231.4865742325273</v>
      </c>
      <c r="F547" s="11">
        <f t="shared" ca="1" si="43"/>
        <v>70421.723513486446</v>
      </c>
      <c r="G547" s="30"/>
      <c r="H547" s="12">
        <f t="shared" ca="1" si="40"/>
        <v>-0.31558853628672995</v>
      </c>
    </row>
    <row r="548" spans="2:8" ht="15.55" customHeight="1" x14ac:dyDescent="0.65">
      <c r="B548" s="10">
        <v>522</v>
      </c>
      <c r="C548" s="11">
        <f t="shared" ca="1" si="41"/>
        <v>93.390634538402352</v>
      </c>
      <c r="D548" s="11">
        <f t="shared" ca="1" si="42"/>
        <v>116.23845870902218</v>
      </c>
      <c r="E548" s="11">
        <f t="shared" ca="1" si="44"/>
        <v>4237.7124498401818</v>
      </c>
      <c r="F548" s="11">
        <f t="shared" ca="1" si="43"/>
        <v>71010.717674155632</v>
      </c>
      <c r="G548" s="30"/>
      <c r="H548" s="12">
        <f t="shared" ca="1" si="40"/>
        <v>-1.6156655519531626</v>
      </c>
    </row>
    <row r="549" spans="2:8" ht="15.55" customHeight="1" x14ac:dyDescent="0.65">
      <c r="B549" s="10">
        <v>523</v>
      </c>
      <c r="C549" s="11">
        <f t="shared" ca="1" si="41"/>
        <v>92.478081392562757</v>
      </c>
      <c r="D549" s="11">
        <f t="shared" ca="1" si="42"/>
        <v>115.39157793236858</v>
      </c>
      <c r="E549" s="11">
        <f t="shared" ca="1" si="44"/>
        <v>4244.7291909391188</v>
      </c>
      <c r="F549" s="11">
        <f t="shared" ca="1" si="43"/>
        <v>71605.397993377133</v>
      </c>
      <c r="G549" s="30"/>
      <c r="H549" s="12">
        <f t="shared" ca="1" si="40"/>
        <v>0.12105848726103548</v>
      </c>
    </row>
    <row r="550" spans="2:8" ht="15.55" customHeight="1" x14ac:dyDescent="0.65">
      <c r="B550" s="10">
        <v>524</v>
      </c>
      <c r="C550" s="11">
        <f t="shared" ca="1" si="41"/>
        <v>92.962366507601914</v>
      </c>
      <c r="D550" s="11">
        <f t="shared" ca="1" si="42"/>
        <v>115.90271533068899</v>
      </c>
      <c r="E550" s="11">
        <f t="shared" ca="1" si="44"/>
        <v>4252.9666806590421</v>
      </c>
      <c r="F550" s="11">
        <f t="shared" ca="1" si="43"/>
        <v>72206.209944214104</v>
      </c>
      <c r="G550" s="30"/>
      <c r="H550" s="12">
        <f t="shared" ca="1" si="40"/>
        <v>0.54593574020089031</v>
      </c>
    </row>
    <row r="551" spans="2:8" ht="15.55" customHeight="1" x14ac:dyDescent="0.65">
      <c r="B551" s="10">
        <v>525</v>
      </c>
      <c r="C551" s="11">
        <f t="shared" ca="1" si="41"/>
        <v>91.714627110443175</v>
      </c>
      <c r="D551" s="11">
        <f t="shared" ca="1" si="42"/>
        <v>114.66608738154081</v>
      </c>
      <c r="E551" s="11">
        <f t="shared" ca="1" si="44"/>
        <v>4259.4161084801626</v>
      </c>
      <c r="F551" s="11">
        <f t="shared" ca="1" si="43"/>
        <v>72810.198459745603</v>
      </c>
      <c r="G551" s="30"/>
      <c r="H551" s="12">
        <f t="shared" ca="1" si="40"/>
        <v>-1.4287385726490163</v>
      </c>
    </row>
    <row r="552" spans="2:8" ht="15.55" customHeight="1" x14ac:dyDescent="0.65">
      <c r="B552" s="10">
        <v>526</v>
      </c>
      <c r="C552" s="11">
        <f t="shared" ca="1" si="41"/>
        <v>93.164370119899033</v>
      </c>
      <c r="D552" s="11">
        <f t="shared" ca="1" si="42"/>
        <v>116.13762752569961</v>
      </c>
      <c r="E552" s="11">
        <f t="shared" ca="1" si="44"/>
        <v>4268.6226546967227</v>
      </c>
      <c r="F552" s="11">
        <f t="shared" ca="1" si="43"/>
        <v>73421.95928786225</v>
      </c>
      <c r="G552" s="30"/>
      <c r="H552" s="12">
        <f t="shared" ca="1" si="40"/>
        <v>0.87730395337784728</v>
      </c>
    </row>
    <row r="553" spans="2:8" ht="15.55" customHeight="1" x14ac:dyDescent="0.65">
      <c r="B553" s="10">
        <v>527</v>
      </c>
      <c r="C553" s="11">
        <f t="shared" ca="1" si="41"/>
        <v>92.343231100643663</v>
      </c>
      <c r="D553" s="11">
        <f t="shared" ca="1" si="42"/>
        <v>115.31030480002471</v>
      </c>
      <c r="E553" s="11">
        <f t="shared" ca="1" si="44"/>
        <v>4275.4216177470907</v>
      </c>
      <c r="F553" s="11">
        <f t="shared" ca="1" si="43"/>
        <v>74036.349379130057</v>
      </c>
      <c r="G553" s="30"/>
      <c r="H553" s="12">
        <f t="shared" ca="1" si="40"/>
        <v>-1.3569782667847212</v>
      </c>
    </row>
    <row r="554" spans="2:8" ht="15.55" customHeight="1" x14ac:dyDescent="0.65">
      <c r="B554" s="10">
        <v>528</v>
      </c>
      <c r="C554" s="11">
        <f t="shared" ca="1" si="41"/>
        <v>92.248255852793463</v>
      </c>
      <c r="D554" s="11">
        <f t="shared" ca="1" si="42"/>
        <v>115.24199310339235</v>
      </c>
      <c r="E554" s="11">
        <f t="shared" ca="1" si="44"/>
        <v>4283.1190590973047</v>
      </c>
      <c r="F554" s="11">
        <f t="shared" ca="1" si="43"/>
        <v>74656.74818771542</v>
      </c>
      <c r="G554" s="30"/>
      <c r="H554" s="12">
        <f t="shared" ca="1" si="40"/>
        <v>1.1440403316571639E-2</v>
      </c>
    </row>
    <row r="555" spans="2:8" ht="15.55" customHeight="1" x14ac:dyDescent="0.65">
      <c r="B555" s="10">
        <v>529</v>
      </c>
      <c r="C555" s="11">
        <f t="shared" ca="1" si="41"/>
        <v>92.95627763454884</v>
      </c>
      <c r="D555" s="11">
        <f t="shared" ca="1" si="42"/>
        <v>115.95418090096653</v>
      </c>
      <c r="E555" s="11">
        <f t="shared" ca="1" si="44"/>
        <v>4291.5029206695117</v>
      </c>
      <c r="F555" s="11">
        <f t="shared" ca="1" si="43"/>
        <v>75282.955269631886</v>
      </c>
      <c r="G555" s="30"/>
      <c r="H555" s="12">
        <f t="shared" ca="1" si="40"/>
        <v>0.15746679729484603</v>
      </c>
    </row>
    <row r="556" spans="2:8" ht="15.55" customHeight="1" x14ac:dyDescent="0.65">
      <c r="B556" s="10">
        <v>530</v>
      </c>
      <c r="C556" s="11">
        <f t="shared" ca="1" si="41"/>
        <v>95.204235353457975</v>
      </c>
      <c r="D556" s="11">
        <f t="shared" ca="1" si="42"/>
        <v>118.20677155371986</v>
      </c>
      <c r="E556" s="11">
        <f t="shared" ca="1" si="44"/>
        <v>4301.4405360156097</v>
      </c>
      <c r="F556" s="11">
        <f t="shared" ca="1" si="43"/>
        <v>75915.895722786299</v>
      </c>
      <c r="G556" s="30"/>
      <c r="H556" s="12">
        <f t="shared" ca="1" si="40"/>
        <v>2.2084231936261864</v>
      </c>
    </row>
    <row r="557" spans="2:8" ht="15.55" customHeight="1" x14ac:dyDescent="0.65">
      <c r="B557" s="10">
        <v>531</v>
      </c>
      <c r="C557" s="11">
        <f t="shared" ca="1" si="41"/>
        <v>96.917358136655778</v>
      </c>
      <c r="D557" s="11">
        <f t="shared" ca="1" si="42"/>
        <v>119.93826104152639</v>
      </c>
      <c r="E557" s="11">
        <f t="shared" ca="1" si="44"/>
        <v>4310.9113550368247</v>
      </c>
      <c r="F557" s="11">
        <f t="shared" ca="1" si="43"/>
        <v>76553.595526942168</v>
      </c>
      <c r="G557" s="30"/>
      <c r="H557" s="12">
        <f t="shared" ca="1" si="40"/>
        <v>0.26967689331570599</v>
      </c>
    </row>
    <row r="558" spans="2:8" ht="15.55" customHeight="1" x14ac:dyDescent="0.65">
      <c r="B558" s="10">
        <v>532</v>
      </c>
      <c r="C558" s="11">
        <f t="shared" ca="1" si="41"/>
        <v>99.102687789530549</v>
      </c>
      <c r="D558" s="11">
        <f t="shared" ca="1" si="42"/>
        <v>122.18379916452761</v>
      </c>
      <c r="E558" s="11">
        <f t="shared" ca="1" si="44"/>
        <v>4321.0655689774421</v>
      </c>
      <c r="F558" s="11">
        <f t="shared" ca="1" si="43"/>
        <v>77197.262901083726</v>
      </c>
      <c r="G558" s="30"/>
      <c r="H558" s="12">
        <f t="shared" ca="1" si="40"/>
        <v>0.73059430274175408</v>
      </c>
    </row>
    <row r="559" spans="2:8" ht="15.55" customHeight="1" x14ac:dyDescent="0.65">
      <c r="B559" s="10">
        <v>533</v>
      </c>
      <c r="C559" s="11">
        <f t="shared" ca="1" si="41"/>
        <v>99.238391817858115</v>
      </c>
      <c r="D559" s="11">
        <f t="shared" ca="1" si="42"/>
        <v>122.40413642917335</v>
      </c>
      <c r="E559" s="11">
        <f t="shared" ca="1" si="44"/>
        <v>4329.299231961887</v>
      </c>
      <c r="F559" s="11">
        <f t="shared" ca="1" si="43"/>
        <v>77844.329887297397</v>
      </c>
      <c r="G559" s="30"/>
      <c r="H559" s="12">
        <f t="shared" ca="1" si="40"/>
        <v>-1.3398414222737252</v>
      </c>
    </row>
    <row r="560" spans="2:8" ht="15.55" customHeight="1" x14ac:dyDescent="0.65">
      <c r="B560" s="10">
        <v>534</v>
      </c>
      <c r="C560" s="11">
        <f t="shared" ca="1" si="41"/>
        <v>99.113599468724985</v>
      </c>
      <c r="D560" s="11">
        <f t="shared" ca="1" si="42"/>
        <v>122.39798227856743</v>
      </c>
      <c r="E560" s="11">
        <f t="shared" ca="1" si="44"/>
        <v>4337.4651166004842</v>
      </c>
      <c r="F560" s="11">
        <f t="shared" ca="1" si="43"/>
        <v>78496.70173630098</v>
      </c>
      <c r="G560" s="30"/>
      <c r="H560" s="12">
        <f t="shared" ca="1" si="40"/>
        <v>-1.7597651406426985E-2</v>
      </c>
    </row>
    <row r="561" spans="2:8" ht="15.55" customHeight="1" x14ac:dyDescent="0.65">
      <c r="B561" s="10">
        <v>535</v>
      </c>
      <c r="C561" s="11">
        <f t="shared" ca="1" si="41"/>
        <v>98.642160700748946</v>
      </c>
      <c r="D561" s="11">
        <f t="shared" ca="1" si="42"/>
        <v>122.03432413833789</v>
      </c>
      <c r="E561" s="11">
        <f t="shared" ca="1" si="44"/>
        <v>4345.2593816167482</v>
      </c>
      <c r="F561" s="11">
        <f t="shared" ca="1" si="43"/>
        <v>79154.098107317215</v>
      </c>
      <c r="G561" s="30"/>
      <c r="H561" s="12">
        <f t="shared" ca="1" si="40"/>
        <v>-0.25913567054766612</v>
      </c>
    </row>
    <row r="562" spans="2:8" ht="15.55" customHeight="1" x14ac:dyDescent="0.65">
      <c r="B562" s="10">
        <v>536</v>
      </c>
      <c r="C562" s="11">
        <f t="shared" ca="1" si="41"/>
        <v>98.954910776986281</v>
      </c>
      <c r="D562" s="11">
        <f t="shared" ca="1" si="42"/>
        <v>122.44503945361302</v>
      </c>
      <c r="E562" s="11">
        <f t="shared" ca="1" si="44"/>
        <v>4353.8303508830104</v>
      </c>
      <c r="F562" s="11">
        <f t="shared" ca="1" si="43"/>
        <v>79817.715672746504</v>
      </c>
      <c r="G562" s="30"/>
      <c r="H562" s="12">
        <f t="shared" ca="1" si="40"/>
        <v>0.93810964162852883</v>
      </c>
    </row>
    <row r="563" spans="2:8" ht="15.55" customHeight="1" x14ac:dyDescent="0.65">
      <c r="B563" s="10">
        <v>537</v>
      </c>
      <c r="C563" s="11">
        <f t="shared" ca="1" si="41"/>
        <v>100.90265789658558</v>
      </c>
      <c r="D563" s="11">
        <f t="shared" ca="1" si="42"/>
        <v>124.47466366441262</v>
      </c>
      <c r="E563" s="11">
        <f t="shared" ca="1" si="44"/>
        <v>4363.9906702346807</v>
      </c>
      <c r="F563" s="11">
        <f t="shared" ca="1" si="43"/>
        <v>80488.407653938746</v>
      </c>
      <c r="G563" s="30"/>
      <c r="H563" s="12">
        <f t="shared" ca="1" si="40"/>
        <v>1.5438250450844291</v>
      </c>
    </row>
    <row r="564" spans="2:8" ht="15.55" customHeight="1" x14ac:dyDescent="0.65">
      <c r="B564" s="10">
        <v>538</v>
      </c>
      <c r="C564" s="11">
        <f t="shared" ca="1" si="41"/>
        <v>102.76088481478567</v>
      </c>
      <c r="D564" s="11">
        <f t="shared" ca="1" si="42"/>
        <v>126.41640308578221</v>
      </c>
      <c r="E564" s="11">
        <f t="shared" ca="1" si="44"/>
        <v>4374.1018737841669</v>
      </c>
      <c r="F564" s="11">
        <f t="shared" ca="1" si="43"/>
        <v>81164.589681847574</v>
      </c>
      <c r="G564" s="30"/>
      <c r="H564" s="12">
        <f t="shared" ca="1" si="40"/>
        <v>1.0318679117359126</v>
      </c>
    </row>
    <row r="565" spans="2:8" ht="15.55" customHeight="1" x14ac:dyDescent="0.65">
      <c r="B565" s="10">
        <v>539</v>
      </c>
      <c r="C565" s="11">
        <f t="shared" ca="1" si="41"/>
        <v>104.75780504839986</v>
      </c>
      <c r="D565" s="11">
        <f t="shared" ca="1" si="42"/>
        <v>128.52891351526804</v>
      </c>
      <c r="E565" s="11">
        <f t="shared" ca="1" si="44"/>
        <v>4384.538464481182</v>
      </c>
      <c r="F565" s="11">
        <f t="shared" ca="1" si="43"/>
        <v>81846.696184212124</v>
      </c>
      <c r="G565" s="30"/>
      <c r="H565" s="12">
        <f t="shared" ca="1" si="40"/>
        <v>0.7019301076883403</v>
      </c>
    </row>
    <row r="566" spans="2:8" ht="15.55" customHeight="1" x14ac:dyDescent="0.65">
      <c r="B566" s="10">
        <v>540</v>
      </c>
      <c r="C566" s="11">
        <f t="shared" ca="1" si="41"/>
        <v>105.94789719486091</v>
      </c>
      <c r="D566" s="11">
        <f t="shared" ca="1" si="42"/>
        <v>129.85866385717077</v>
      </c>
      <c r="E566" s="11">
        <f t="shared" ca="1" si="44"/>
        <v>4394.3167110164413</v>
      </c>
      <c r="F566" s="11">
        <f t="shared" ca="1" si="43"/>
        <v>82533.786345232365</v>
      </c>
      <c r="G566" s="30"/>
      <c r="H566" s="12">
        <f t="shared" ca="1" si="40"/>
        <v>0.22675314240812997</v>
      </c>
    </row>
    <row r="567" spans="2:8" ht="15.55" customHeight="1" x14ac:dyDescent="0.65">
      <c r="B567" s="10">
        <v>541</v>
      </c>
      <c r="C567" s="11">
        <f t="shared" ca="1" si="41"/>
        <v>105.74707579480035</v>
      </c>
      <c r="D567" s="11">
        <f t="shared" ca="1" si="42"/>
        <v>129.8233782416404</v>
      </c>
      <c r="E567" s="11">
        <f t="shared" ca="1" si="44"/>
        <v>4402.8740392434611</v>
      </c>
      <c r="F567" s="11">
        <f t="shared" ca="1" si="43"/>
        <v>83225.34825240451</v>
      </c>
      <c r="G567" s="30"/>
      <c r="H567" s="12">
        <f t="shared" ca="1" si="40"/>
        <v>-0.46729804684456289</v>
      </c>
    </row>
    <row r="568" spans="2:8" ht="15.55" customHeight="1" x14ac:dyDescent="0.65">
      <c r="B568" s="10">
        <v>542</v>
      </c>
      <c r="C568" s="11">
        <f t="shared" ca="1" si="41"/>
        <v>105.97685699321841</v>
      </c>
      <c r="D568" s="11">
        <f t="shared" ca="1" si="42"/>
        <v>130.22614889406483</v>
      </c>
      <c r="E568" s="11">
        <f t="shared" ca="1" si="44"/>
        <v>4411.946980235949</v>
      </c>
      <c r="F568" s="11">
        <f t="shared" ca="1" si="43"/>
        <v>83923.15814106031</v>
      </c>
      <c r="G568" s="30"/>
      <c r="H568" s="12">
        <f t="shared" ca="1" si="40"/>
        <v>0.55371403626609084</v>
      </c>
    </row>
    <row r="569" spans="2:8" ht="15.55" customHeight="1" x14ac:dyDescent="0.65">
      <c r="B569" s="10">
        <v>543</v>
      </c>
      <c r="C569" s="11">
        <f t="shared" ca="1" si="41"/>
        <v>105.26703648788204</v>
      </c>
      <c r="D569" s="11">
        <f t="shared" ca="1" si="42"/>
        <v>129.67056781807599</v>
      </c>
      <c r="E569" s="11">
        <f t="shared" ca="1" si="44"/>
        <v>4420.0432353512797</v>
      </c>
      <c r="F569" s="11">
        <f t="shared" ca="1" si="43"/>
        <v>84625.760489167034</v>
      </c>
      <c r="G569" s="30"/>
      <c r="H569" s="12">
        <f t="shared" ca="1" si="40"/>
        <v>-0.24574125208755013</v>
      </c>
    </row>
    <row r="570" spans="2:8" ht="15.55" customHeight="1" x14ac:dyDescent="0.65">
      <c r="B570" s="10">
        <v>544</v>
      </c>
      <c r="C570" s="11">
        <f t="shared" ca="1" si="41"/>
        <v>105.45247974901652</v>
      </c>
      <c r="D570" s="11">
        <f t="shared" ca="1" si="42"/>
        <v>130.00475698113763</v>
      </c>
      <c r="E570" s="11">
        <f t="shared" ca="1" si="44"/>
        <v>4429.0651491876042</v>
      </c>
      <c r="F570" s="11">
        <f t="shared" ca="1" si="43"/>
        <v>85335.112765815691</v>
      </c>
      <c r="G570" s="30"/>
      <c r="H570" s="12">
        <f t="shared" ca="1" si="40"/>
        <v>0.72082749072206465</v>
      </c>
    </row>
    <row r="571" spans="2:8" ht="15.55" customHeight="1" x14ac:dyDescent="0.65">
      <c r="B571" s="10">
        <v>545</v>
      </c>
      <c r="C571" s="11">
        <f t="shared" ca="1" si="41"/>
        <v>105.09579068513486</v>
      </c>
      <c r="D571" s="11">
        <f t="shared" ca="1" si="42"/>
        <v>129.77137696021268</v>
      </c>
      <c r="E571" s="11">
        <f t="shared" ca="1" si="44"/>
        <v>4437.4678696574738</v>
      </c>
      <c r="F571" s="11">
        <f t="shared" ca="1" si="43"/>
        <v>86049.70701861479</v>
      </c>
      <c r="G571" s="30"/>
      <c r="H571" s="12">
        <f t="shared" ca="1" si="40"/>
        <v>-0.30729690031685786</v>
      </c>
    </row>
    <row r="572" spans="2:8" ht="15.55" customHeight="1" x14ac:dyDescent="0.65">
      <c r="B572" s="10">
        <v>546</v>
      </c>
      <c r="C572" s="11">
        <f t="shared" ca="1" si="41"/>
        <v>102.09329638661156</v>
      </c>
      <c r="D572" s="11">
        <f t="shared" ca="1" si="42"/>
        <v>126.88908826950866</v>
      </c>
      <c r="E572" s="11">
        <f t="shared" ca="1" si="44"/>
        <v>4443.2587414271029</v>
      </c>
      <c r="F572" s="11">
        <f t="shared" ca="1" si="43"/>
        <v>86767.610711576737</v>
      </c>
      <c r="G572" s="30"/>
      <c r="H572" s="12">
        <f t="shared" ca="1" si="40"/>
        <v>-2.6124788055568153</v>
      </c>
    </row>
    <row r="573" spans="2:8" ht="15.55" customHeight="1" x14ac:dyDescent="0.65">
      <c r="B573" s="10">
        <v>547</v>
      </c>
      <c r="C573" s="11">
        <f t="shared" ca="1" si="41"/>
        <v>99.37132961534698</v>
      </c>
      <c r="D573" s="11">
        <f t="shared" ca="1" si="42"/>
        <v>124.2709492883767</v>
      </c>
      <c r="E573" s="11">
        <f t="shared" ca="1" si="44"/>
        <v>4449.2876805107217</v>
      </c>
      <c r="F573" s="11">
        <f t="shared" ca="1" si="43"/>
        <v>87491.714156608054</v>
      </c>
      <c r="G573" s="30"/>
      <c r="H573" s="12">
        <f t="shared" ca="1" si="40"/>
        <v>-1.7134124548799643</v>
      </c>
    </row>
    <row r="574" spans="2:8" ht="15.55" customHeight="1" x14ac:dyDescent="0.65">
      <c r="B574" s="10">
        <v>548</v>
      </c>
      <c r="C574" s="11">
        <f t="shared" ca="1" si="41"/>
        <v>98.910003287219837</v>
      </c>
      <c r="D574" s="11">
        <f t="shared" ca="1" si="42"/>
        <v>123.84705997932349</v>
      </c>
      <c r="E574" s="11">
        <f t="shared" ca="1" si="44"/>
        <v>4457.2855026502793</v>
      </c>
      <c r="F574" s="11">
        <f t="shared" ca="1" si="43"/>
        <v>88223.773184673832</v>
      </c>
      <c r="G574" s="30"/>
      <c r="H574" s="12">
        <f t="shared" ca="1" si="40"/>
        <v>1.5202040366578997</v>
      </c>
    </row>
    <row r="575" spans="2:8" ht="15.55" customHeight="1" x14ac:dyDescent="0.65">
      <c r="B575" s="10">
        <v>549</v>
      </c>
      <c r="C575" s="11">
        <f t="shared" ca="1" si="41"/>
        <v>97.432780525442269</v>
      </c>
      <c r="D575" s="11">
        <f t="shared" ca="1" si="42"/>
        <v>122.35780683219569</v>
      </c>
      <c r="E575" s="11">
        <f t="shared" ca="1" si="44"/>
        <v>4464.0535831565003</v>
      </c>
      <c r="F575" s="11">
        <f t="shared" ca="1" si="43"/>
        <v>88960.646165560902</v>
      </c>
      <c r="G575" s="30"/>
      <c r="H575" s="12">
        <f t="shared" ca="1" si="40"/>
        <v>-0.22951145397887535</v>
      </c>
    </row>
    <row r="576" spans="2:8" ht="15.55" customHeight="1" x14ac:dyDescent="0.65">
      <c r="B576" s="10">
        <v>550</v>
      </c>
      <c r="C576" s="11">
        <f t="shared" ca="1" si="41"/>
        <v>97.707365512525499</v>
      </c>
      <c r="D576" s="11">
        <f t="shared" ca="1" si="42"/>
        <v>122.61803342672508</v>
      </c>
      <c r="E576" s="11">
        <f t="shared" ca="1" si="44"/>
        <v>4472.5701078187058</v>
      </c>
      <c r="F576" s="11">
        <f t="shared" ca="1" si="43"/>
        <v>89705.379441993689</v>
      </c>
      <c r="G576" s="30"/>
      <c r="H576" s="12">
        <f t="shared" ca="1" si="40"/>
        <v>8.1500699550171599E-2</v>
      </c>
    </row>
    <row r="577" spans="2:8" ht="15.55" customHeight="1" x14ac:dyDescent="0.65">
      <c r="B577" s="10">
        <v>551</v>
      </c>
      <c r="C577" s="11">
        <f t="shared" ca="1" si="41"/>
        <v>98.563790803200789</v>
      </c>
      <c r="D577" s="11">
        <f t="shared" ca="1" si="42"/>
        <v>123.4319839018797</v>
      </c>
      <c r="E577" s="11">
        <f t="shared" ca="1" si="44"/>
        <v>4481.5214232269018</v>
      </c>
      <c r="F577" s="11">
        <f t="shared" ca="1" si="43"/>
        <v>90456.693868703398</v>
      </c>
      <c r="G577" s="30"/>
      <c r="H577" s="12">
        <f t="shared" ca="1" si="40"/>
        <v>-3.1476300478432827E-2</v>
      </c>
    </row>
    <row r="578" spans="2:8" ht="15.55" customHeight="1" x14ac:dyDescent="0.65">
      <c r="B578" s="10">
        <v>552</v>
      </c>
      <c r="C578" s="11">
        <f t="shared" ca="1" si="41"/>
        <v>98.880933191289174</v>
      </c>
      <c r="D578" s="11">
        <f t="shared" ca="1" si="42"/>
        <v>123.71891513018676</v>
      </c>
      <c r="E578" s="11">
        <f t="shared" ca="1" si="44"/>
        <v>4489.9903241427392</v>
      </c>
      <c r="F578" s="11">
        <f t="shared" ca="1" si="43"/>
        <v>91213.74394177887</v>
      </c>
      <c r="G578" s="30"/>
      <c r="H578" s="12">
        <f t="shared" ca="1" si="40"/>
        <v>0.34890752492956362</v>
      </c>
    </row>
    <row r="579" spans="2:8" ht="15.55" customHeight="1" x14ac:dyDescent="0.65">
      <c r="B579" s="10">
        <v>553</v>
      </c>
      <c r="C579" s="11">
        <f t="shared" ca="1" si="41"/>
        <v>98.789765982226697</v>
      </c>
      <c r="D579" s="11">
        <f t="shared" ca="1" si="42"/>
        <v>123.61561052125025</v>
      </c>
      <c r="E579" s="11">
        <f t="shared" ca="1" si="44"/>
        <v>4498.1251843084465</v>
      </c>
      <c r="F579" s="11">
        <f t="shared" ca="1" si="43"/>
        <v>91976.729506199685</v>
      </c>
      <c r="G579" s="30"/>
      <c r="H579" s="12">
        <f t="shared" ca="1" si="40"/>
        <v>-0.37082561312538259</v>
      </c>
    </row>
    <row r="580" spans="2:8" ht="15.55" customHeight="1" x14ac:dyDescent="0.65">
      <c r="B580" s="10">
        <v>554</v>
      </c>
      <c r="C580" s="11">
        <f t="shared" ca="1" si="41"/>
        <v>98.072825710731152</v>
      </c>
      <c r="D580" s="11">
        <f t="shared" ca="1" si="42"/>
        <v>122.89167783844348</v>
      </c>
      <c r="E580" s="11">
        <f t="shared" ca="1" si="44"/>
        <v>4505.6511318811263</v>
      </c>
      <c r="F580" s="11">
        <f t="shared" ca="1" si="43"/>
        <v>92745.422752339131</v>
      </c>
      <c r="G580" s="30"/>
      <c r="H580" s="12">
        <f t="shared" ca="1" si="40"/>
        <v>-0.82038319984199981</v>
      </c>
    </row>
    <row r="581" spans="2:8" ht="15.55" customHeight="1" x14ac:dyDescent="0.65">
      <c r="B581" s="10">
        <v>555</v>
      </c>
      <c r="C581" s="11">
        <f t="shared" ca="1" si="41"/>
        <v>98.160343392642432</v>
      </c>
      <c r="D581" s="11">
        <f t="shared" ca="1" si="42"/>
        <v>122.97032175913965</v>
      </c>
      <c r="E581" s="11">
        <f t="shared" ca="1" si="44"/>
        <v>4513.9690485924257</v>
      </c>
      <c r="F581" s="11">
        <f t="shared" ca="1" si="43"/>
        <v>93521.274504399073</v>
      </c>
      <c r="G581" s="30"/>
      <c r="H581" s="12">
        <f t="shared" ca="1" si="40"/>
        <v>0.24425686985375106</v>
      </c>
    </row>
    <row r="582" spans="2:8" ht="15.55" customHeight="1" x14ac:dyDescent="0.65">
      <c r="B582" s="10">
        <v>556</v>
      </c>
      <c r="C582" s="11">
        <f t="shared" ca="1" si="41"/>
        <v>95.47237285737819</v>
      </c>
      <c r="D582" s="11">
        <f t="shared" ca="1" si="42"/>
        <v>120.26007432011608</v>
      </c>
      <c r="E582" s="11">
        <f t="shared" ca="1" si="44"/>
        <v>4519.4422808223571</v>
      </c>
      <c r="F582" s="11">
        <f t="shared" ca="1" si="43"/>
        <v>94300.695197082678</v>
      </c>
      <c r="G582" s="30"/>
      <c r="H582" s="12">
        <f t="shared" ca="1" si="40"/>
        <v>-2.3897084562520559</v>
      </c>
    </row>
    <row r="583" spans="2:8" ht="15.55" customHeight="1" x14ac:dyDescent="0.65">
      <c r="B583" s="10">
        <v>557</v>
      </c>
      <c r="C583" s="11">
        <f t="shared" ca="1" si="41"/>
        <v>94.851726595650788</v>
      </c>
      <c r="D583" s="11">
        <f t="shared" ca="1" si="42"/>
        <v>119.6222920376736</v>
      </c>
      <c r="E583" s="11">
        <f t="shared" ca="1" si="44"/>
        <v>4527.0054283468544</v>
      </c>
      <c r="F583" s="11">
        <f t="shared" ca="1" si="43"/>
        <v>95088.68159756044</v>
      </c>
      <c r="G583" s="30"/>
      <c r="H583" s="12">
        <f t="shared" ca="1" si="40"/>
        <v>0.14071136360414113</v>
      </c>
    </row>
    <row r="584" spans="2:8" ht="15.55" customHeight="1" x14ac:dyDescent="0.65">
      <c r="B584" s="10">
        <v>558</v>
      </c>
      <c r="C584" s="11">
        <f t="shared" ca="1" si="41"/>
        <v>95.125111438188739</v>
      </c>
      <c r="D584" s="11">
        <f t="shared" ca="1" si="42"/>
        <v>119.82553542448311</v>
      </c>
      <c r="E584" s="11">
        <f t="shared" ca="1" si="44"/>
        <v>4535.1892917178848</v>
      </c>
      <c r="F584" s="11">
        <f t="shared" ca="1" si="43"/>
        <v>95883.787762311636</v>
      </c>
      <c r="G584" s="30"/>
      <c r="H584" s="12">
        <f t="shared" ca="1" si="40"/>
        <v>0.6988629873273805</v>
      </c>
    </row>
    <row r="585" spans="2:8" ht="15.55" customHeight="1" x14ac:dyDescent="0.65">
      <c r="B585" s="10">
        <v>559</v>
      </c>
      <c r="C585" s="11">
        <f t="shared" ca="1" si="41"/>
        <v>94.271814104859104</v>
      </c>
      <c r="D585" s="11">
        <f t="shared" ca="1" si="42"/>
        <v>118.90165567885035</v>
      </c>
      <c r="E585" s="11">
        <f t="shared" ca="1" si="44"/>
        <v>4542.2390713384211</v>
      </c>
      <c r="F585" s="11">
        <f t="shared" ca="1" si="43"/>
        <v>96684.339897631755</v>
      </c>
      <c r="G585" s="30"/>
      <c r="H585" s="12">
        <f t="shared" ca="1" si="40"/>
        <v>-0.53838065259669654</v>
      </c>
    </row>
    <row r="586" spans="2:8" ht="15.55" customHeight="1" x14ac:dyDescent="0.65">
      <c r="B586" s="10">
        <v>560</v>
      </c>
      <c r="C586" s="11">
        <f t="shared" ca="1" si="41"/>
        <v>92.673993809459958</v>
      </c>
      <c r="D586" s="11">
        <f t="shared" ca="1" si="42"/>
        <v>117.24442017577205</v>
      </c>
      <c r="E586" s="11">
        <f t="shared" ca="1" si="44"/>
        <v>4548.5731467960677</v>
      </c>
      <c r="F586" s="11">
        <f t="shared" ca="1" si="43"/>
        <v>97490.811379572595</v>
      </c>
      <c r="G586" s="30"/>
      <c r="H586" s="12">
        <f t="shared" ca="1" si="40"/>
        <v>-2.4065654674136101</v>
      </c>
    </row>
    <row r="587" spans="2:8" ht="15.55" customHeight="1" x14ac:dyDescent="0.65">
      <c r="B587" s="10">
        <v>561</v>
      </c>
      <c r="C587" s="11">
        <f t="shared" ca="1" si="41"/>
        <v>90.570222748096157</v>
      </c>
      <c r="D587" s="11">
        <f t="shared" ca="1" si="42"/>
        <v>115.06758111212196</v>
      </c>
      <c r="E587" s="11">
        <f t="shared" ca="1" si="44"/>
        <v>4554.31017799458</v>
      </c>
      <c r="F587" s="11">
        <f t="shared" ca="1" si="43"/>
        <v>98303.3643284508</v>
      </c>
      <c r="G587" s="30"/>
      <c r="H587" s="12">
        <f t="shared" ca="1" si="40"/>
        <v>-1.8731121436162634</v>
      </c>
    </row>
    <row r="588" spans="2:8" ht="15.55" customHeight="1" x14ac:dyDescent="0.65">
      <c r="B588" s="10">
        <v>562</v>
      </c>
      <c r="C588" s="11">
        <f t="shared" ca="1" si="41"/>
        <v>88.540043989401525</v>
      </c>
      <c r="D588" s="11">
        <f t="shared" ca="1" si="42"/>
        <v>112.9398617207688</v>
      </c>
      <c r="E588" s="11">
        <f t="shared" ca="1" si="44"/>
        <v>4559.9792381648567</v>
      </c>
      <c r="F588" s="11">
        <f t="shared" ca="1" si="43"/>
        <v>99122.578318880856</v>
      </c>
      <c r="G588" s="30"/>
      <c r="H588" s="12">
        <f t="shared" ca="1" si="40"/>
        <v>-0.77450445820813762</v>
      </c>
    </row>
    <row r="589" spans="2:8" ht="15.55" customHeight="1" x14ac:dyDescent="0.65">
      <c r="B589" s="10">
        <v>563</v>
      </c>
      <c r="C589" s="11">
        <f t="shared" ca="1" si="41"/>
        <v>87.387401623926365</v>
      </c>
      <c r="D589" s="11">
        <f t="shared" ca="1" si="42"/>
        <v>111.6583432676652</v>
      </c>
      <c r="E589" s="11">
        <f t="shared" ca="1" si="44"/>
        <v>4566.3437702883975</v>
      </c>
      <c r="F589" s="11">
        <f t="shared" ca="1" si="43"/>
        <v>99949.267508236953</v>
      </c>
      <c r="G589" s="30"/>
      <c r="H589" s="12">
        <f t="shared" ca="1" si="40"/>
        <v>2.5435192214514769E-2</v>
      </c>
    </row>
    <row r="590" spans="2:8" ht="15.55" customHeight="1" x14ac:dyDescent="0.65">
      <c r="B590" s="10">
        <v>564</v>
      </c>
      <c r="C590" s="11">
        <f t="shared" ca="1" si="41"/>
        <v>86.698517957785214</v>
      </c>
      <c r="D590" s="11">
        <f t="shared" ca="1" si="42"/>
        <v>110.8140502803284</v>
      </c>
      <c r="E590" s="11">
        <f t="shared" ca="1" si="44"/>
        <v>4573.0054561233937</v>
      </c>
      <c r="F590" s="11">
        <f t="shared" ca="1" si="43"/>
        <v>100783.09004581424</v>
      </c>
      <c r="G590" s="30"/>
      <c r="H590" s="12">
        <f t="shared" ca="1" si="40"/>
        <v>-0.75431703549108198</v>
      </c>
    </row>
    <row r="591" spans="2:8" ht="15.55" customHeight="1" x14ac:dyDescent="0.65">
      <c r="B591" s="10">
        <v>565</v>
      </c>
      <c r="C591" s="11">
        <f t="shared" ca="1" si="41"/>
        <v>86.623093798117296</v>
      </c>
      <c r="D591" s="11">
        <f t="shared" ca="1" si="42"/>
        <v>110.57578068587904</v>
      </c>
      <c r="E591" s="11">
        <f t="shared" ca="1" si="44"/>
        <v>4580.1986582258914</v>
      </c>
      <c r="F591" s="11">
        <f t="shared" ca="1" si="43"/>
        <v>101624.34375265065</v>
      </c>
      <c r="G591" s="30"/>
      <c r="H591" s="12">
        <f t="shared" ca="1" si="40"/>
        <v>-0.72276757976114814</v>
      </c>
    </row>
    <row r="592" spans="2:8" ht="15.55" customHeight="1" x14ac:dyDescent="0.65">
      <c r="B592" s="10">
        <v>566</v>
      </c>
      <c r="C592" s="11">
        <f t="shared" ca="1" si="41"/>
        <v>87.114843862859288</v>
      </c>
      <c r="D592" s="11">
        <f t="shared" ca="1" si="42"/>
        <v>110.90482761092957</v>
      </c>
      <c r="E592" s="11">
        <f t="shared" ca="1" si="44"/>
        <v>4587.90653483398</v>
      </c>
      <c r="F592" s="11">
        <f t="shared" ca="1" si="43"/>
        <v>102473.07042877011</v>
      </c>
      <c r="G592" s="30"/>
      <c r="H592" s="12">
        <f t="shared" ca="1" si="40"/>
        <v>-0.12765825989420668</v>
      </c>
    </row>
    <row r="593" spans="2:8" ht="15.55" customHeight="1" x14ac:dyDescent="0.65">
      <c r="B593" s="10">
        <v>567</v>
      </c>
      <c r="C593" s="11">
        <f t="shared" ca="1" si="41"/>
        <v>87.839250307889685</v>
      </c>
      <c r="D593" s="11">
        <f t="shared" ca="1" si="42"/>
        <v>111.47802160883965</v>
      </c>
      <c r="E593" s="11">
        <f t="shared" ca="1" si="44"/>
        <v>4595.8500253501534</v>
      </c>
      <c r="F593" s="11">
        <f t="shared" ca="1" si="43"/>
        <v>103329.05359691053</v>
      </c>
      <c r="G593" s="30"/>
      <c r="H593" s="12">
        <f t="shared" ca="1" si="40"/>
        <v>0.28743727536373614</v>
      </c>
    </row>
    <row r="594" spans="2:8" ht="15.55" customHeight="1" x14ac:dyDescent="0.65">
      <c r="B594" s="10">
        <v>568</v>
      </c>
      <c r="C594" s="11">
        <f t="shared" ca="1" si="41"/>
        <v>86.384056975118654</v>
      </c>
      <c r="D594" s="11">
        <f t="shared" ca="1" si="42"/>
        <v>109.89216894290425</v>
      </c>
      <c r="E594" s="11">
        <f t="shared" ca="1" si="44"/>
        <v>4601.6624995894399</v>
      </c>
      <c r="F594" s="11">
        <f t="shared" ca="1" si="43"/>
        <v>104189.98883991268</v>
      </c>
      <c r="G594" s="30"/>
      <c r="H594" s="12">
        <f t="shared" ca="1" si="40"/>
        <v>-2.3173333753332179</v>
      </c>
    </row>
    <row r="595" spans="2:8" ht="15.55" customHeight="1" x14ac:dyDescent="0.65">
      <c r="B595" s="10">
        <v>569</v>
      </c>
      <c r="C595" s="11">
        <f t="shared" ca="1" si="41"/>
        <v>87.203379952067877</v>
      </c>
      <c r="D595" s="11">
        <f t="shared" ca="1" si="42"/>
        <v>110.60330708856814</v>
      </c>
      <c r="E595" s="11">
        <f t="shared" ca="1" si="44"/>
        <v>4609.8122140827672</v>
      </c>
      <c r="F595" s="11">
        <f t="shared" ca="1" si="43"/>
        <v>105060.40453662256</v>
      </c>
      <c r="G595" s="30"/>
      <c r="H595" s="12">
        <f t="shared" ca="1" si="40"/>
        <v>0.39098652111583154</v>
      </c>
    </row>
    <row r="596" spans="2:8" ht="15.55" customHeight="1" x14ac:dyDescent="0.65">
      <c r="B596" s="10">
        <v>570</v>
      </c>
      <c r="C596" s="11">
        <f t="shared" ca="1" si="41"/>
        <v>86.623411501219891</v>
      </c>
      <c r="D596" s="11">
        <f t="shared" ca="1" si="42"/>
        <v>109.89200778605674</v>
      </c>
      <c r="E596" s="11">
        <f t="shared" ca="1" si="44"/>
        <v>4616.404573026155</v>
      </c>
      <c r="F596" s="11">
        <f t="shared" ca="1" si="43"/>
        <v>105936.44358752179</v>
      </c>
      <c r="G596" s="30"/>
      <c r="H596" s="12">
        <f t="shared" ca="1" si="40"/>
        <v>-0.95824336851946657</v>
      </c>
    </row>
    <row r="597" spans="2:8" ht="15.55" customHeight="1" x14ac:dyDescent="0.65">
      <c r="B597" s="10">
        <v>571</v>
      </c>
      <c r="C597" s="11">
        <f t="shared" ca="1" si="41"/>
        <v>86.433258252904494</v>
      </c>
      <c r="D597" s="11">
        <f t="shared" ca="1" si="42"/>
        <v>109.60019413619537</v>
      </c>
      <c r="E597" s="11">
        <f t="shared" ca="1" si="44"/>
        <v>4623.5002922941994</v>
      </c>
      <c r="F597" s="11">
        <f t="shared" ca="1" si="43"/>
        <v>106820.25401376489</v>
      </c>
      <c r="G597" s="30"/>
      <c r="H597" s="12">
        <f t="shared" ca="1" si="40"/>
        <v>-0.14351383190977127</v>
      </c>
    </row>
    <row r="598" spans="2:8" ht="15.55" customHeight="1" x14ac:dyDescent="0.65">
      <c r="B598" s="10">
        <v>572</v>
      </c>
      <c r="C598" s="11">
        <f t="shared" ca="1" si="41"/>
        <v>86.750768210881162</v>
      </c>
      <c r="D598" s="11">
        <f t="shared" ca="1" si="42"/>
        <v>109.80901670171868</v>
      </c>
      <c r="E598" s="11">
        <f t="shared" ca="1" si="44"/>
        <v>4631.0229688990266</v>
      </c>
      <c r="F598" s="11">
        <f t="shared" ca="1" si="43"/>
        <v>107711.79818484993</v>
      </c>
      <c r="G598" s="30"/>
      <c r="H598" s="12">
        <f t="shared" ca="1" si="40"/>
        <v>-0.70279420190772313</v>
      </c>
    </row>
    <row r="599" spans="2:8" ht="15.55" customHeight="1" x14ac:dyDescent="0.65">
      <c r="B599" s="10">
        <v>573</v>
      </c>
      <c r="C599" s="11">
        <f t="shared" ca="1" si="41"/>
        <v>86.739481669519265</v>
      </c>
      <c r="D599" s="11">
        <f t="shared" ca="1" si="42"/>
        <v>109.69477793324226</v>
      </c>
      <c r="E599" s="11">
        <f t="shared" ca="1" si="44"/>
        <v>4638.2139748535847</v>
      </c>
      <c r="F599" s="11">
        <f t="shared" ca="1" si="43"/>
        <v>108610.38743204609</v>
      </c>
      <c r="G599" s="30"/>
      <c r="H599" s="12">
        <f t="shared" ca="1" si="40"/>
        <v>-0.4021830233076456</v>
      </c>
    </row>
    <row r="600" spans="2:8" ht="15.55" customHeight="1" x14ac:dyDescent="0.65">
      <c r="B600" s="10">
        <v>574</v>
      </c>
      <c r="C600" s="11">
        <f t="shared" ca="1" si="41"/>
        <v>86.061484902795144</v>
      </c>
      <c r="D600" s="11">
        <f t="shared" ca="1" si="42"/>
        <v>108.92772709689167</v>
      </c>
      <c r="E600" s="11">
        <f t="shared" ca="1" si="44"/>
        <v>4644.7705964087654</v>
      </c>
      <c r="F600" s="11">
        <f t="shared" ca="1" si="43"/>
        <v>109515.78238720144</v>
      </c>
      <c r="G600" s="30"/>
      <c r="H600" s="12">
        <f t="shared" ca="1" si="40"/>
        <v>-1.3809317253458138</v>
      </c>
    </row>
    <row r="601" spans="2:8" ht="15.55" customHeight="1" x14ac:dyDescent="0.65">
      <c r="B601" s="10">
        <v>575</v>
      </c>
      <c r="C601" s="11">
        <f t="shared" ca="1" si="41"/>
        <v>86.723276362006871</v>
      </c>
      <c r="D601" s="11">
        <f t="shared" ca="1" si="42"/>
        <v>109.50569530232124</v>
      </c>
      <c r="E601" s="11">
        <f t="shared" ca="1" si="44"/>
        <v>4652.659412370549</v>
      </c>
      <c r="F601" s="11">
        <f t="shared" ca="1" si="43"/>
        <v>110430.00741076366</v>
      </c>
      <c r="G601" s="30"/>
      <c r="H601" s="12">
        <f t="shared" ca="1" si="40"/>
        <v>0.44309474809943133</v>
      </c>
    </row>
    <row r="602" spans="2:8" ht="15.55" customHeight="1" x14ac:dyDescent="0.65">
      <c r="B602" s="10">
        <v>576</v>
      </c>
      <c r="C602" s="11">
        <f t="shared" ca="1" si="41"/>
        <v>87.095593504175852</v>
      </c>
      <c r="D602" s="11">
        <f t="shared" ca="1" si="42"/>
        <v>109.78670741777483</v>
      </c>
      <c r="E602" s="11">
        <f t="shared" ca="1" si="44"/>
        <v>4660.1924731024837</v>
      </c>
      <c r="F602" s="11">
        <f t="shared" ca="1" si="43"/>
        <v>111351.43105384753</v>
      </c>
      <c r="G602" s="30"/>
      <c r="H602" s="12">
        <f t="shared" ref="H602:H626" ca="1" si="45">NORMINV(RAND(),$I$20,$I$21)</f>
        <v>-0.21916607543213815</v>
      </c>
    </row>
    <row r="603" spans="2:8" ht="15.55" customHeight="1" x14ac:dyDescent="0.65">
      <c r="B603" s="10">
        <v>577</v>
      </c>
      <c r="C603" s="11">
        <f t="shared" ca="1" si="41"/>
        <v>87.798243978456881</v>
      </c>
      <c r="D603" s="11">
        <f t="shared" ca="1" si="42"/>
        <v>110.41949090941394</v>
      </c>
      <c r="E603" s="11">
        <f t="shared" ca="1" si="44"/>
        <v>4668.1353024950122</v>
      </c>
      <c r="F603" s="11">
        <f t="shared" ca="1" si="43"/>
        <v>112280.89584087732</v>
      </c>
      <c r="G603" s="30"/>
      <c r="H603" s="12">
        <f t="shared" ca="1" si="45"/>
        <v>2.7943065254766943E-2</v>
      </c>
    </row>
    <row r="604" spans="2:8" ht="15.55" customHeight="1" x14ac:dyDescent="0.65">
      <c r="B604" s="10">
        <v>578</v>
      </c>
      <c r="C604" s="11">
        <f t="shared" ca="1" si="41"/>
        <v>89.186735418244211</v>
      </c>
      <c r="D604" s="11">
        <f t="shared" ca="1" si="42"/>
        <v>111.74857850272524</v>
      </c>
      <c r="E604" s="11">
        <f t="shared" ca="1" si="44"/>
        <v>4676.785317501568</v>
      </c>
      <c r="F604" s="11">
        <f t="shared" ca="1" si="43"/>
        <v>113218.75577489489</v>
      </c>
      <c r="G604" s="30"/>
      <c r="H604" s="12">
        <f t="shared" ca="1" si="45"/>
        <v>0.11264501610007183</v>
      </c>
    </row>
    <row r="605" spans="2:8" ht="15.55" customHeight="1" x14ac:dyDescent="0.65">
      <c r="B605" s="10">
        <v>579</v>
      </c>
      <c r="C605" s="11">
        <f t="shared" ref="C605:C626" ca="1" si="46">$C$16*C604+$C$17*C603+$C$18*H604+$C$19*H603+$C$20*H602+$C$21+H605</f>
        <v>89.7467459522844</v>
      </c>
      <c r="D605" s="11">
        <f t="shared" ref="D605:D626" ca="1" si="47">$D$16*D604+$D$17*D603+$D$18*H604+$D$19*H603+$D$20*H602+$D$21+H605</f>
        <v>112.2667349311532</v>
      </c>
      <c r="E605" s="11">
        <f t="shared" ca="1" si="44"/>
        <v>4684.6728477201004</v>
      </c>
      <c r="F605" s="11">
        <f t="shared" ref="F605:F626" ca="1" si="48">$F$16*F604+$F$17*F603+$F$18*H604+$F$19*H603+$F$20*H602+$F$21+H605</f>
        <v>114163.61027972</v>
      </c>
      <c r="G605" s="30"/>
      <c r="H605" s="12">
        <f t="shared" ca="1" si="45"/>
        <v>-0.34317778311801006</v>
      </c>
    </row>
    <row r="606" spans="2:8" ht="15.55" customHeight="1" x14ac:dyDescent="0.65">
      <c r="B606" s="10">
        <v>580</v>
      </c>
      <c r="C606" s="11">
        <f t="shared" ca="1" si="46"/>
        <v>91.480022266250813</v>
      </c>
      <c r="D606" s="11">
        <f t="shared" ca="1" si="47"/>
        <v>113.98716932784846</v>
      </c>
      <c r="E606" s="11">
        <f t="shared" ref="E606:E626" ca="1" si="49">$E$16*E605+$E$17*E604+$E$18*H605+$E$19*H604+$E$20*H603+$E$21+H606</f>
        <v>4693.8592936389941</v>
      </c>
      <c r="F606" s="11">
        <f t="shared" ca="1" si="48"/>
        <v>115117.59088846653</v>
      </c>
      <c r="G606" s="30"/>
      <c r="H606" s="12">
        <f t="shared" ca="1" si="45"/>
        <v>0.86524681348047217</v>
      </c>
    </row>
    <row r="607" spans="2:8" ht="15.55" customHeight="1" x14ac:dyDescent="0.65">
      <c r="B607" s="10">
        <v>581</v>
      </c>
      <c r="C607" s="11">
        <f t="shared" ca="1" si="46"/>
        <v>92.596764978110912</v>
      </c>
      <c r="D607" s="11">
        <f t="shared" ca="1" si="47"/>
        <v>115.09981622389898</v>
      </c>
      <c r="E607" s="11">
        <f t="shared" ca="1" si="49"/>
        <v>4702.4600770250981</v>
      </c>
      <c r="F607" s="11">
        <f t="shared" ca="1" si="48"/>
        <v>116078.86894208431</v>
      </c>
      <c r="G607" s="30"/>
      <c r="H607" s="12">
        <f t="shared" ca="1" si="45"/>
        <v>0.12071554665056575</v>
      </c>
    </row>
    <row r="608" spans="2:8" ht="15.55" customHeight="1" x14ac:dyDescent="0.65">
      <c r="B608" s="10">
        <v>582</v>
      </c>
      <c r="C608" s="11">
        <f t="shared" ca="1" si="46"/>
        <v>93.886069808089061</v>
      </c>
      <c r="D608" s="11">
        <f t="shared" ca="1" si="47"/>
        <v>116.41896889743626</v>
      </c>
      <c r="E608" s="11">
        <f t="shared" ca="1" si="49"/>
        <v>4711.4005759468528</v>
      </c>
      <c r="F608" s="11">
        <f t="shared" ca="1" si="48"/>
        <v>117048.44989584439</v>
      </c>
      <c r="G608" s="30"/>
      <c r="H608" s="12">
        <f t="shared" ca="1" si="45"/>
        <v>0.33926331046874653</v>
      </c>
    </row>
    <row r="609" spans="2:8" ht="15.55" customHeight="1" x14ac:dyDescent="0.65">
      <c r="B609" s="10">
        <v>583</v>
      </c>
      <c r="C609" s="11">
        <f t="shared" ca="1" si="46"/>
        <v>93.900433853839829</v>
      </c>
      <c r="D609" s="11">
        <f t="shared" ca="1" si="47"/>
        <v>116.47905457437437</v>
      </c>
      <c r="E609" s="11">
        <f t="shared" ca="1" si="49"/>
        <v>4719.1443776720589</v>
      </c>
      <c r="F609" s="11">
        <f t="shared" ca="1" si="48"/>
        <v>118024.85429602279</v>
      </c>
      <c r="G609" s="30"/>
      <c r="H609" s="12">
        <f t="shared" ca="1" si="45"/>
        <v>-1.1307113257424033</v>
      </c>
    </row>
    <row r="610" spans="2:8" ht="15.55" customHeight="1" x14ac:dyDescent="0.65">
      <c r="B610" s="10">
        <v>584</v>
      </c>
      <c r="C610" s="11">
        <f t="shared" ca="1" si="46"/>
        <v>94.077584405744702</v>
      </c>
      <c r="D610" s="11">
        <f t="shared" ca="1" si="47"/>
        <v>116.7221502690558</v>
      </c>
      <c r="E610" s="11">
        <f t="shared" ca="1" si="49"/>
        <v>4727.1642476688821</v>
      </c>
      <c r="F610" s="11">
        <f t="shared" ca="1" si="48"/>
        <v>119009.62654528744</v>
      </c>
      <c r="G610" s="30"/>
      <c r="H610" s="12">
        <f t="shared" ca="1" si="45"/>
        <v>-9.6003423824512241E-2</v>
      </c>
    </row>
    <row r="611" spans="2:8" ht="15.55" customHeight="1" x14ac:dyDescent="0.65">
      <c r="B611" s="10">
        <v>585</v>
      </c>
      <c r="C611" s="11">
        <f t="shared" ca="1" si="46"/>
        <v>95.015206895961427</v>
      </c>
      <c r="D611" s="11">
        <f t="shared" ca="1" si="47"/>
        <v>117.71830275015127</v>
      </c>
      <c r="E611" s="11">
        <f t="shared" ca="1" si="49"/>
        <v>4735.9233696554984</v>
      </c>
      <c r="F611" s="11">
        <f t="shared" ca="1" si="48"/>
        <v>120003.28373438073</v>
      </c>
      <c r="G611" s="30"/>
      <c r="H611" s="12">
        <f t="shared" ca="1" si="45"/>
        <v>0.80682170553076504</v>
      </c>
    </row>
    <row r="612" spans="2:8" ht="15.55" customHeight="1" x14ac:dyDescent="0.65">
      <c r="B612" s="10">
        <v>586</v>
      </c>
      <c r="C612" s="11">
        <f t="shared" ca="1" si="46"/>
        <v>95.769973717249968</v>
      </c>
      <c r="D612" s="11">
        <f t="shared" ca="1" si="47"/>
        <v>118.53134999231406</v>
      </c>
      <c r="E612" s="11">
        <f t="shared" ca="1" si="49"/>
        <v>4744.5215950180818</v>
      </c>
      <c r="F612" s="11">
        <f t="shared" ca="1" si="48"/>
        <v>121004.99861177488</v>
      </c>
      <c r="G612" s="30"/>
      <c r="H612" s="12">
        <f t="shared" ca="1" si="45"/>
        <v>0.55999628192442119</v>
      </c>
    </row>
    <row r="613" spans="2:8" ht="15.55" customHeight="1" x14ac:dyDescent="0.65">
      <c r="B613" s="10">
        <v>587</v>
      </c>
      <c r="C613" s="11">
        <f t="shared" ca="1" si="46"/>
        <v>96.316115963885039</v>
      </c>
      <c r="D613" s="11">
        <f t="shared" ca="1" si="47"/>
        <v>119.14989262435832</v>
      </c>
      <c r="E613" s="11">
        <f t="shared" ca="1" si="49"/>
        <v>4753.0005662460544</v>
      </c>
      <c r="F613" s="11">
        <f t="shared" ca="1" si="48"/>
        <v>122014.88708994036</v>
      </c>
      <c r="G613" s="30"/>
      <c r="H613" s="12">
        <f t="shared" ca="1" si="45"/>
        <v>-0.43679098132642585</v>
      </c>
    </row>
    <row r="614" spans="2:8" ht="15.55" customHeight="1" x14ac:dyDescent="0.65">
      <c r="B614" s="10">
        <v>588</v>
      </c>
      <c r="C614" s="11">
        <f t="shared" ca="1" si="46"/>
        <v>97.383413172815892</v>
      </c>
      <c r="D614" s="11">
        <f t="shared" ca="1" si="47"/>
        <v>120.29719912854719</v>
      </c>
      <c r="E614" s="11">
        <f t="shared" ca="1" si="49"/>
        <v>4762.0582950304433</v>
      </c>
      <c r="F614" s="11">
        <f t="shared" ca="1" si="48"/>
        <v>123033.712903455</v>
      </c>
      <c r="G614" s="30"/>
      <c r="H614" s="12">
        <f t="shared" ca="1" si="45"/>
        <v>0.28850952691849407</v>
      </c>
    </row>
    <row r="615" spans="2:8" ht="15.55" customHeight="1" x14ac:dyDescent="0.65">
      <c r="B615" s="10">
        <v>589</v>
      </c>
      <c r="C615" s="11">
        <f t="shared" ca="1" si="46"/>
        <v>97.897648354522687</v>
      </c>
      <c r="D615" s="11">
        <f t="shared" ca="1" si="47"/>
        <v>120.89505263764222</v>
      </c>
      <c r="E615" s="11">
        <f t="shared" ca="1" si="49"/>
        <v>4770.6060554934484</v>
      </c>
      <c r="F615" s="11">
        <f t="shared" ca="1" si="48"/>
        <v>124060.45591787138</v>
      </c>
      <c r="G615" s="30"/>
      <c r="H615" s="12">
        <f t="shared" ca="1" si="45"/>
        <v>0.15344880612321576</v>
      </c>
    </row>
    <row r="616" spans="2:8" ht="15.55" customHeight="1" x14ac:dyDescent="0.65">
      <c r="B616" s="10">
        <v>590</v>
      </c>
      <c r="C616" s="11">
        <f t="shared" ca="1" si="46"/>
        <v>98.571022235412599</v>
      </c>
      <c r="D616" s="11">
        <f t="shared" ca="1" si="47"/>
        <v>121.6662682400523</v>
      </c>
      <c r="E616" s="11">
        <f t="shared" ca="1" si="49"/>
        <v>4779.4110656353605</v>
      </c>
      <c r="F616" s="11">
        <f t="shared" ca="1" si="48"/>
        <v>125095.95900625718</v>
      </c>
      <c r="G616" s="30"/>
      <c r="H616" s="12">
        <f t="shared" ca="1" si="45"/>
        <v>0.5119785586552088</v>
      </c>
    </row>
    <row r="617" spans="2:8" ht="15.55" customHeight="1" x14ac:dyDescent="0.65">
      <c r="B617" s="10">
        <v>591</v>
      </c>
      <c r="C617" s="11">
        <f t="shared" ca="1" si="46"/>
        <v>99.097769303379991</v>
      </c>
      <c r="D617" s="11">
        <f t="shared" ca="1" si="47"/>
        <v>122.29160758815654</v>
      </c>
      <c r="E617" s="11">
        <f t="shared" ca="1" si="49"/>
        <v>4788.1012502865769</v>
      </c>
      <c r="F617" s="11">
        <f t="shared" ca="1" si="48"/>
        <v>126139.91413443832</v>
      </c>
      <c r="G617" s="30"/>
      <c r="H617" s="12">
        <f t="shared" ca="1" si="45"/>
        <v>-2.5781766250832113E-2</v>
      </c>
    </row>
    <row r="618" spans="2:8" ht="15.55" customHeight="1" x14ac:dyDescent="0.65">
      <c r="B618" s="10">
        <v>592</v>
      </c>
      <c r="C618" s="11">
        <f t="shared" ca="1" si="46"/>
        <v>98.953189159315343</v>
      </c>
      <c r="D618" s="11">
        <f t="shared" ca="1" si="47"/>
        <v>122.25110975240159</v>
      </c>
      <c r="E618" s="11">
        <f t="shared" ca="1" si="49"/>
        <v>4796.1810848494033</v>
      </c>
      <c r="F618" s="11">
        <f t="shared" ca="1" si="48"/>
        <v>127191.90057035773</v>
      </c>
      <c r="G618" s="30"/>
      <c r="H618" s="12">
        <f t="shared" ca="1" si="45"/>
        <v>-0.50195130619370154</v>
      </c>
    </row>
    <row r="619" spans="2:8" ht="15.55" customHeight="1" x14ac:dyDescent="0.65">
      <c r="B619" s="10">
        <v>593</v>
      </c>
      <c r="C619" s="11">
        <f t="shared" ca="1" si="46"/>
        <v>100.14404754086409</v>
      </c>
      <c r="D619" s="11">
        <f t="shared" ca="1" si="47"/>
        <v>123.54759999557388</v>
      </c>
      <c r="E619" s="11">
        <f t="shared" ca="1" si="49"/>
        <v>4805.6368372199113</v>
      </c>
      <c r="F619" s="11">
        <f t="shared" ca="1" si="48"/>
        <v>128253.97414380132</v>
      </c>
      <c r="G619" s="30"/>
      <c r="H619" s="12">
        <f t="shared" ca="1" si="45"/>
        <v>1.0795965399684719</v>
      </c>
    </row>
    <row r="620" spans="2:8" ht="15.55" customHeight="1" x14ac:dyDescent="0.65">
      <c r="B620" s="10">
        <v>594</v>
      </c>
      <c r="C620" s="11">
        <f t="shared" ca="1" si="46"/>
        <v>99.707366230335637</v>
      </c>
      <c r="D620" s="11">
        <f t="shared" ca="1" si="47"/>
        <v>123.20502244846011</v>
      </c>
      <c r="E620" s="11">
        <f t="shared" ca="1" si="49"/>
        <v>4813.4424960275219</v>
      </c>
      <c r="F620" s="11">
        <f t="shared" ca="1" si="48"/>
        <v>129323.17524409789</v>
      </c>
      <c r="G620" s="30"/>
      <c r="H620" s="12">
        <f t="shared" ca="1" si="45"/>
        <v>-0.57912245204914137</v>
      </c>
    </row>
    <row r="621" spans="2:8" ht="15.55" customHeight="1" x14ac:dyDescent="0.65">
      <c r="B621" s="10">
        <v>595</v>
      </c>
      <c r="C621" s="11">
        <f t="shared" ca="1" si="46"/>
        <v>100.39120853507609</v>
      </c>
      <c r="D621" s="11">
        <f t="shared" ca="1" si="47"/>
        <v>124.00064075495811</v>
      </c>
      <c r="E621" s="11">
        <f t="shared" ca="1" si="49"/>
        <v>4822.4922750627211</v>
      </c>
      <c r="F621" s="11">
        <f t="shared" ca="1" si="48"/>
        <v>130402.48567627331</v>
      </c>
      <c r="G621" s="30"/>
      <c r="H621" s="12">
        <f t="shared" ca="1" si="45"/>
        <v>0.61164940585834604</v>
      </c>
    </row>
    <row r="622" spans="2:8" ht="15.55" customHeight="1" x14ac:dyDescent="0.65">
      <c r="B622" s="10">
        <v>596</v>
      </c>
      <c r="C622" s="11">
        <f t="shared" ca="1" si="46"/>
        <v>99.138841020657921</v>
      </c>
      <c r="D622" s="11">
        <f t="shared" ca="1" si="47"/>
        <v>122.8402528673452</v>
      </c>
      <c r="E622" s="11">
        <f t="shared" ca="1" si="49"/>
        <v>4829.5374568252446</v>
      </c>
      <c r="F622" s="11">
        <f t="shared" ca="1" si="48"/>
        <v>131488.71047984876</v>
      </c>
      <c r="G622" s="30"/>
      <c r="H622" s="12">
        <f t="shared" ca="1" si="45"/>
        <v>-1.7009241773253547</v>
      </c>
    </row>
    <row r="623" spans="2:8" ht="15.55" customHeight="1" x14ac:dyDescent="0.65">
      <c r="B623" s="10">
        <v>597</v>
      </c>
      <c r="C623" s="11">
        <f t="shared" ca="1" si="46"/>
        <v>97.733609192163982</v>
      </c>
      <c r="D623" s="11">
        <f t="shared" ca="1" si="47"/>
        <v>121.53569470660116</v>
      </c>
      <c r="E623" s="11">
        <f t="shared" ca="1" si="49"/>
        <v>4836.5118359948701</v>
      </c>
      <c r="F623" s="11">
        <f t="shared" ca="1" si="48"/>
        <v>132583.87379141853</v>
      </c>
      <c r="G623" s="30"/>
      <c r="H623" s="12">
        <f t="shared" ca="1" si="45"/>
        <v>-0.78238586611189709</v>
      </c>
    </row>
    <row r="624" spans="2:8" ht="15.55" customHeight="1" x14ac:dyDescent="0.65">
      <c r="B624" s="10">
        <v>598</v>
      </c>
      <c r="C624" s="11">
        <f t="shared" ca="1" si="46"/>
        <v>97.946482191016841</v>
      </c>
      <c r="D624" s="11">
        <f t="shared" ca="1" si="47"/>
        <v>121.8150968445822</v>
      </c>
      <c r="E624" s="11">
        <f t="shared" ca="1" si="49"/>
        <v>4844.9626708961659</v>
      </c>
      <c r="F624" s="11">
        <f t="shared" ca="1" si="48"/>
        <v>133689.57394463831</v>
      </c>
      <c r="G624" s="30"/>
      <c r="H624" s="12">
        <f t="shared" ca="1" si="45"/>
        <v>0.78154105400930962</v>
      </c>
    </row>
    <row r="625" spans="2:8" ht="15.55" customHeight="1" x14ac:dyDescent="0.65">
      <c r="B625" s="10">
        <v>599</v>
      </c>
      <c r="C625" s="11">
        <f t="shared" ca="1" si="46"/>
        <v>99.033445516466784</v>
      </c>
      <c r="D625" s="11">
        <f t="shared" ca="1" si="47"/>
        <v>122.93925968489481</v>
      </c>
      <c r="E625" s="11">
        <f t="shared" ca="1" si="49"/>
        <v>4854.1754027603438</v>
      </c>
      <c r="F625" s="11">
        <f t="shared" ca="1" si="48"/>
        <v>134805.17555075299</v>
      </c>
      <c r="G625" s="30"/>
      <c r="H625" s="12">
        <f t="shared" ca="1" si="45"/>
        <v>1.753783339150883</v>
      </c>
    </row>
    <row r="626" spans="2:8" ht="15.55" customHeight="1" x14ac:dyDescent="0.65">
      <c r="B626" s="10">
        <v>600</v>
      </c>
      <c r="C626" s="11">
        <f t="shared" ca="1" si="46"/>
        <v>101.58123257891519</v>
      </c>
      <c r="D626" s="11">
        <f t="shared" ca="1" si="47"/>
        <v>125.52904731590579</v>
      </c>
      <c r="E626" s="11">
        <f t="shared" ca="1" si="49"/>
        <v>4864.8926843341487</v>
      </c>
      <c r="F626" s="11">
        <f t="shared" ca="1" si="48"/>
        <v>135931.51079692307</v>
      </c>
      <c r="G626" s="30"/>
      <c r="H626" s="12">
        <f t="shared" ca="1" si="45"/>
        <v>1.6833586831159313</v>
      </c>
    </row>
  </sheetData>
  <mergeCells count="1">
    <mergeCell ref="H19:I19"/>
  </mergeCells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E73F7-036D-4FA4-87C0-794719137A83}">
  <dimension ref="A2:AA116"/>
  <sheetViews>
    <sheetView workbookViewId="0"/>
  </sheetViews>
  <sheetFormatPr defaultRowHeight="15.55" customHeight="1" x14ac:dyDescent="0.65"/>
  <cols>
    <col min="1" max="1" width="4.28515625" style="19" customWidth="1"/>
    <col min="2" max="3" width="9.2109375" style="13" bestFit="1" customWidth="1"/>
    <col min="4" max="4" width="9.2109375" style="13" customWidth="1"/>
    <col min="5" max="5" width="9.92578125" style="13" bestFit="1" customWidth="1"/>
    <col min="6" max="6" width="9.92578125" style="13" customWidth="1"/>
    <col min="7" max="16384" width="9.140625" style="13"/>
  </cols>
  <sheetData>
    <row r="2" spans="2:27" ht="15.55" customHeight="1" x14ac:dyDescent="0.65">
      <c r="B2" s="13" t="s">
        <v>38</v>
      </c>
    </row>
    <row r="3" spans="2:27" ht="15.55" customHeight="1" x14ac:dyDescent="0.65">
      <c r="B3" s="13" t="s">
        <v>55</v>
      </c>
    </row>
    <row r="5" spans="2:27" ht="15.55" customHeight="1" x14ac:dyDescent="0.65">
      <c r="B5" s="13" t="s">
        <v>11</v>
      </c>
    </row>
    <row r="6" spans="2:27" ht="15.55" customHeight="1" x14ac:dyDescent="0.65">
      <c r="B6" s="13" t="s">
        <v>40</v>
      </c>
    </row>
    <row r="8" spans="2:27" ht="15.55" customHeight="1" x14ac:dyDescent="0.65">
      <c r="B8" s="13" t="s">
        <v>53</v>
      </c>
      <c r="C8" s="39"/>
      <c r="D8" s="39"/>
      <c r="E8" s="40"/>
      <c r="F8" s="11"/>
      <c r="H8" s="13" t="s">
        <v>56</v>
      </c>
      <c r="M8" s="13" t="s">
        <v>57</v>
      </c>
      <c r="R8" s="13" t="s">
        <v>60</v>
      </c>
      <c r="X8" s="13" t="s">
        <v>62</v>
      </c>
    </row>
    <row r="9" spans="2:27" ht="15.55" customHeight="1" x14ac:dyDescent="0.65">
      <c r="F9" s="47"/>
    </row>
    <row r="10" spans="2:27" ht="15.55" customHeight="1" x14ac:dyDescent="0.65">
      <c r="R10" s="14" t="s">
        <v>15</v>
      </c>
      <c r="S10" s="8">
        <v>0.9</v>
      </c>
    </row>
    <row r="11" spans="2:27" ht="15.55" customHeight="1" x14ac:dyDescent="0.65">
      <c r="B11" s="14" t="s">
        <v>15</v>
      </c>
      <c r="C11" s="8">
        <v>0.9</v>
      </c>
      <c r="D11" s="8">
        <v>0.8</v>
      </c>
      <c r="E11" s="8">
        <v>0.6</v>
      </c>
      <c r="F11" s="8">
        <v>0.2</v>
      </c>
      <c r="J11" s="90" t="s">
        <v>207</v>
      </c>
      <c r="K11" s="92"/>
      <c r="M11" s="14" t="s">
        <v>15</v>
      </c>
      <c r="N11" s="8">
        <v>0.9</v>
      </c>
      <c r="O11" s="90" t="s">
        <v>207</v>
      </c>
      <c r="P11" s="92"/>
      <c r="R11" s="14" t="s">
        <v>61</v>
      </c>
      <c r="S11" s="8">
        <v>0.04</v>
      </c>
      <c r="T11" s="90" t="s">
        <v>207</v>
      </c>
      <c r="U11" s="92"/>
      <c r="X11" s="14" t="s">
        <v>15</v>
      </c>
      <c r="Y11" s="8">
        <v>0.9</v>
      </c>
      <c r="Z11" s="90" t="s">
        <v>207</v>
      </c>
      <c r="AA11" s="92"/>
    </row>
    <row r="12" spans="2:27" ht="15.55" customHeight="1" x14ac:dyDescent="0.65">
      <c r="B12" s="14" t="s">
        <v>2</v>
      </c>
      <c r="C12" s="9">
        <v>10</v>
      </c>
      <c r="D12" s="9">
        <v>10</v>
      </c>
      <c r="E12" s="9">
        <v>10</v>
      </c>
      <c r="F12" s="9">
        <v>10</v>
      </c>
      <c r="G12" s="44"/>
      <c r="H12" s="14" t="s">
        <v>15</v>
      </c>
      <c r="I12" s="8">
        <v>0.9</v>
      </c>
      <c r="J12" s="79" t="s">
        <v>208</v>
      </c>
      <c r="K12" s="7">
        <v>0</v>
      </c>
      <c r="M12" s="14" t="s">
        <v>33</v>
      </c>
      <c r="N12" s="8">
        <v>0.5</v>
      </c>
      <c r="O12" s="79" t="s">
        <v>208</v>
      </c>
      <c r="P12" s="7">
        <v>0</v>
      </c>
      <c r="R12" s="14" t="s">
        <v>33</v>
      </c>
      <c r="S12" s="8">
        <v>0.5</v>
      </c>
      <c r="T12" s="79" t="s">
        <v>208</v>
      </c>
      <c r="U12" s="7">
        <v>0</v>
      </c>
      <c r="X12" s="14" t="s">
        <v>61</v>
      </c>
      <c r="Y12" s="8">
        <v>0.1</v>
      </c>
      <c r="Z12" s="79" t="s">
        <v>208</v>
      </c>
      <c r="AA12" s="7">
        <v>0</v>
      </c>
    </row>
    <row r="13" spans="2:27" ht="15.55" customHeight="1" x14ac:dyDescent="0.65">
      <c r="B13" s="49" t="s">
        <v>54</v>
      </c>
      <c r="C13" s="9">
        <f>C12*10</f>
        <v>100</v>
      </c>
      <c r="D13" s="9">
        <v>50</v>
      </c>
      <c r="E13" s="9">
        <v>25</v>
      </c>
      <c r="F13" s="41">
        <v>12.5</v>
      </c>
      <c r="H13" s="14" t="s">
        <v>2</v>
      </c>
      <c r="I13" s="9">
        <v>10</v>
      </c>
      <c r="J13" s="79" t="s">
        <v>209</v>
      </c>
      <c r="K13" s="7">
        <v>5</v>
      </c>
      <c r="M13" s="14" t="s">
        <v>2</v>
      </c>
      <c r="N13" s="9">
        <v>10</v>
      </c>
      <c r="O13" s="79" t="s">
        <v>209</v>
      </c>
      <c r="P13" s="7">
        <v>5</v>
      </c>
      <c r="R13" s="14" t="s">
        <v>2</v>
      </c>
      <c r="S13" s="9">
        <v>10</v>
      </c>
      <c r="T13" s="79" t="s">
        <v>209</v>
      </c>
      <c r="U13" s="7">
        <v>5</v>
      </c>
      <c r="X13" s="14" t="s">
        <v>2</v>
      </c>
      <c r="Y13" s="9">
        <v>10</v>
      </c>
      <c r="Z13" s="79" t="s">
        <v>209</v>
      </c>
      <c r="AA13" s="7">
        <v>5</v>
      </c>
    </row>
    <row r="14" spans="2:27" ht="15.55" customHeight="1" x14ac:dyDescent="0.65">
      <c r="B14" s="5"/>
      <c r="D14" s="25"/>
      <c r="H14" s="5"/>
      <c r="I14" s="25"/>
      <c r="J14" s="25"/>
      <c r="M14" s="5"/>
      <c r="N14" s="25"/>
      <c r="O14" s="25"/>
      <c r="R14" s="5"/>
      <c r="S14" s="25"/>
      <c r="T14" s="25"/>
      <c r="X14" s="5"/>
      <c r="Y14" s="25"/>
      <c r="Z14" s="25"/>
    </row>
    <row r="15" spans="2:27" ht="32.15" customHeight="1" x14ac:dyDescent="0.65">
      <c r="B15" s="6" t="s">
        <v>1</v>
      </c>
      <c r="C15" s="37" t="s">
        <v>58</v>
      </c>
      <c r="D15" s="37" t="s">
        <v>59</v>
      </c>
      <c r="F15" s="13">
        <v>25</v>
      </c>
      <c r="H15" s="6" t="s">
        <v>1</v>
      </c>
      <c r="I15" s="50" t="s">
        <v>63</v>
      </c>
      <c r="J15" s="50" t="s">
        <v>64</v>
      </c>
      <c r="K15" s="3" t="s">
        <v>16</v>
      </c>
      <c r="M15" s="6" t="s">
        <v>1</v>
      </c>
      <c r="N15" s="50" t="s">
        <v>63</v>
      </c>
      <c r="O15" s="50" t="s">
        <v>64</v>
      </c>
      <c r="P15" s="3" t="s">
        <v>16</v>
      </c>
      <c r="R15" s="6" t="s">
        <v>1</v>
      </c>
      <c r="S15" s="37" t="s">
        <v>65</v>
      </c>
      <c r="T15" s="50" t="s">
        <v>64</v>
      </c>
      <c r="U15" s="3" t="s">
        <v>16</v>
      </c>
      <c r="X15" s="6" t="s">
        <v>1</v>
      </c>
      <c r="Y15" s="37" t="s">
        <v>65</v>
      </c>
      <c r="Z15" s="50" t="s">
        <v>64</v>
      </c>
      <c r="AA15" s="3" t="s">
        <v>16</v>
      </c>
    </row>
    <row r="16" spans="2:27" ht="15.55" customHeight="1" x14ac:dyDescent="0.65">
      <c r="B16" s="10">
        <v>0</v>
      </c>
      <c r="C16" s="42">
        <v>1</v>
      </c>
      <c r="D16" s="42">
        <v>200</v>
      </c>
      <c r="E16" s="10">
        <v>0</v>
      </c>
      <c r="F16" s="54"/>
      <c r="H16" s="10">
        <v>0</v>
      </c>
      <c r="I16" s="42">
        <v>1</v>
      </c>
      <c r="J16" s="42">
        <v>200</v>
      </c>
      <c r="K16" s="43">
        <f ca="1">NORMINV(RAND(),$P$12,$P$13)</f>
        <v>10.291653454545855</v>
      </c>
      <c r="M16" s="10">
        <v>0</v>
      </c>
      <c r="N16" s="42">
        <v>1</v>
      </c>
      <c r="O16" s="42">
        <v>200</v>
      </c>
      <c r="P16" s="43">
        <f ca="1">K16</f>
        <v>10.291653454545855</v>
      </c>
      <c r="R16" s="10">
        <v>0</v>
      </c>
      <c r="S16" s="42">
        <v>1</v>
      </c>
      <c r="T16" s="42">
        <v>200</v>
      </c>
      <c r="U16" s="43">
        <f ca="1">P16</f>
        <v>10.291653454545855</v>
      </c>
      <c r="X16" s="10">
        <v>0</v>
      </c>
      <c r="Y16" s="42">
        <v>1</v>
      </c>
      <c r="Z16" s="42">
        <v>200</v>
      </c>
      <c r="AA16" s="43">
        <f ca="1">U16</f>
        <v>10.291653454545855</v>
      </c>
    </row>
    <row r="17" spans="2:27" ht="15.55" customHeight="1" x14ac:dyDescent="0.65">
      <c r="B17" s="10">
        <v>1</v>
      </c>
      <c r="C17" s="42">
        <f t="shared" ref="C17:C48" si="0">$C$11*C16+$C$12</f>
        <v>10.9</v>
      </c>
      <c r="D17" s="42">
        <f t="shared" ref="D17:D48" si="1">$C$11*D16+$C$12</f>
        <v>190</v>
      </c>
      <c r="E17" s="10">
        <v>1</v>
      </c>
      <c r="F17" s="54">
        <f>$F$15*LOG(E17,2.718)</f>
        <v>0</v>
      </c>
      <c r="H17" s="10">
        <v>1</v>
      </c>
      <c r="I17" s="42">
        <f t="shared" ref="I17:I48" ca="1" si="2">$I$12*I16+$I$13+K17</f>
        <v>7.5346508940048542</v>
      </c>
      <c r="J17" s="42">
        <f t="shared" ref="J17:J48" ca="1" si="3">$I$12*J16+$I$13+K17</f>
        <v>186.63465089400486</v>
      </c>
      <c r="K17" s="43">
        <f ca="1">NORMINV(RAND(),$K$12,$K$13)</f>
        <v>-3.3653491059951461</v>
      </c>
      <c r="M17" s="10">
        <v>1</v>
      </c>
      <c r="N17" s="42">
        <f t="shared" ref="N17:N48" ca="1" si="4">$N$11*N16+$N$13+P17+$N$12*P16</f>
        <v>12.680477621277781</v>
      </c>
      <c r="O17" s="42">
        <f t="shared" ref="O17:O48" ca="1" si="5">$N$11*O16+$N$13+P17+$N$12*P16</f>
        <v>191.78047762127778</v>
      </c>
      <c r="P17" s="43">
        <f t="shared" ref="P17:P80" ca="1" si="6">K17</f>
        <v>-3.3653491059951461</v>
      </c>
      <c r="R17" s="10">
        <v>1</v>
      </c>
      <c r="S17" s="42">
        <f ca="1">$S$10*S16+$S$13+U17+$S$12*U16</f>
        <v>12.680477621277781</v>
      </c>
      <c r="T17" s="42">
        <f ca="1">$S$10*T16+$S$13+U17+$S$12*U16</f>
        <v>191.78047762127778</v>
      </c>
      <c r="U17" s="43">
        <f t="shared" ref="U17:U19" ca="1" si="7">P17</f>
        <v>-3.3653491059951461</v>
      </c>
      <c r="X17" s="10">
        <v>1</v>
      </c>
      <c r="Y17" s="42">
        <f ca="1">$Y$11*Y16+$Y$13+AA17</f>
        <v>7.5346508940048542</v>
      </c>
      <c r="Z17" s="42">
        <f ca="1">$Y$11*Z16+$Y$13+AA17</f>
        <v>186.63465089400486</v>
      </c>
      <c r="AA17" s="43">
        <f t="shared" ref="AA17:AA18" ca="1" si="8">U17</f>
        <v>-3.3653491059951461</v>
      </c>
    </row>
    <row r="18" spans="2:27" ht="15.55" customHeight="1" x14ac:dyDescent="0.65">
      <c r="B18" s="10">
        <v>2</v>
      </c>
      <c r="C18" s="42">
        <f t="shared" si="0"/>
        <v>19.810000000000002</v>
      </c>
      <c r="D18" s="42">
        <f t="shared" si="1"/>
        <v>181</v>
      </c>
      <c r="E18" s="10">
        <v>2</v>
      </c>
      <c r="F18" s="54">
        <f t="shared" ref="F18:F81" si="9">$F$15*LOG(E18,2.718)</f>
        <v>17.330476411812306</v>
      </c>
      <c r="H18" s="10">
        <v>2</v>
      </c>
      <c r="I18" s="42">
        <f t="shared" ca="1" si="2"/>
        <v>17.575290014234081</v>
      </c>
      <c r="J18" s="42">
        <f t="shared" ca="1" si="3"/>
        <v>178.7652900142341</v>
      </c>
      <c r="K18" s="43">
        <f t="shared" ref="K18:K81" ca="1" si="10">NORMINV(RAND(),$K$12,$K$13)</f>
        <v>0.79410420962971029</v>
      </c>
      <c r="M18" s="10">
        <v>2</v>
      </c>
      <c r="N18" s="42">
        <f t="shared" ca="1" si="4"/>
        <v>20.523859515782142</v>
      </c>
      <c r="O18" s="42">
        <f t="shared" ca="1" si="5"/>
        <v>181.71385951578216</v>
      </c>
      <c r="P18" s="43">
        <f t="shared" ca="1" si="6"/>
        <v>0.79410420962971029</v>
      </c>
      <c r="R18" s="10">
        <v>2</v>
      </c>
      <c r="S18" s="42">
        <f ca="1">$S$10*S17+$S$11*S16+$S$13+U18+$S$12*U17</f>
        <v>20.563859515782141</v>
      </c>
      <c r="T18" s="42">
        <f ca="1">$S$10*T17+$S$11*T16+$S$13+U18+$S$12*U17</f>
        <v>189.71385951578216</v>
      </c>
      <c r="U18" s="43">
        <f t="shared" ca="1" si="7"/>
        <v>0.79410420962971029</v>
      </c>
      <c r="X18" s="10">
        <v>2</v>
      </c>
      <c r="Y18" s="42">
        <f ca="1">$Y$11*Y17+$Y$12*Y16+$Y$13+AA18</f>
        <v>17.675290014234079</v>
      </c>
      <c r="Z18" s="42">
        <f ca="1">$Y$11*Z17+$Y$12*Z16+$Y$13+AA18</f>
        <v>198.7652900142341</v>
      </c>
      <c r="AA18" s="43">
        <f t="shared" ca="1" si="8"/>
        <v>0.79410420962971029</v>
      </c>
    </row>
    <row r="19" spans="2:27" ht="15.55" customHeight="1" x14ac:dyDescent="0.65">
      <c r="B19" s="10">
        <v>3</v>
      </c>
      <c r="C19" s="42">
        <f t="shared" si="0"/>
        <v>27.829000000000004</v>
      </c>
      <c r="D19" s="42">
        <f t="shared" si="1"/>
        <v>172.9</v>
      </c>
      <c r="E19" s="10">
        <v>3</v>
      </c>
      <c r="F19" s="54">
        <f t="shared" si="9"/>
        <v>27.468155232355045</v>
      </c>
      <c r="H19" s="10">
        <v>3</v>
      </c>
      <c r="I19" s="42">
        <f t="shared" ca="1" si="2"/>
        <v>32.728002943727532</v>
      </c>
      <c r="J19" s="42">
        <f t="shared" ca="1" si="3"/>
        <v>177.79900294372757</v>
      </c>
      <c r="K19" s="43">
        <f t="shared" ca="1" si="10"/>
        <v>6.9102419309168575</v>
      </c>
      <c r="M19" s="10">
        <v>3</v>
      </c>
      <c r="N19" s="42">
        <f t="shared" ca="1" si="4"/>
        <v>35.778767599935641</v>
      </c>
      <c r="O19" s="42">
        <f t="shared" ca="1" si="5"/>
        <v>180.84976759993569</v>
      </c>
      <c r="P19" s="43">
        <f t="shared" ca="1" si="6"/>
        <v>6.9102419309168575</v>
      </c>
      <c r="R19" s="10">
        <v>3</v>
      </c>
      <c r="S19" s="42">
        <f ca="1">$S$10*S18+$S$11*S17+$S$13+U19+$S$12*U18</f>
        <v>36.321986704786745</v>
      </c>
      <c r="T19" s="42">
        <f ca="1">$S$10*T18+$S$11*T17+$S$13+U19+$S$12*U18</f>
        <v>195.72098670478678</v>
      </c>
      <c r="U19" s="43">
        <f t="shared" ca="1" si="7"/>
        <v>6.9102419309168575</v>
      </c>
      <c r="X19" s="10">
        <v>3</v>
      </c>
      <c r="Y19" s="42">
        <f t="shared" ref="Y19:Y82" ca="1" si="11">$Y$11*Y18+$Y$12*Y17+$Y$13+AA19</f>
        <v>33.571468033128014</v>
      </c>
      <c r="Z19" s="42">
        <f t="shared" ref="Z19:Z82" ca="1" si="12">$Y$11*Z18+$Y$12*Z17+$Y$13+AA19</f>
        <v>214.46246803312806</v>
      </c>
      <c r="AA19" s="43">
        <f t="shared" ref="AA19:AA82" ca="1" si="13">U19</f>
        <v>6.9102419309168575</v>
      </c>
    </row>
    <row r="20" spans="2:27" ht="15.55" customHeight="1" x14ac:dyDescent="0.65">
      <c r="B20" s="10">
        <v>4</v>
      </c>
      <c r="C20" s="42">
        <f t="shared" si="0"/>
        <v>35.046100000000003</v>
      </c>
      <c r="D20" s="42">
        <f t="shared" si="1"/>
        <v>165.61</v>
      </c>
      <c r="E20" s="10">
        <v>4</v>
      </c>
      <c r="F20" s="54">
        <f t="shared" si="9"/>
        <v>34.660952823624612</v>
      </c>
      <c r="H20" s="10">
        <v>4</v>
      </c>
      <c r="I20" s="42">
        <f t="shared" ca="1" si="2"/>
        <v>41.170412349761889</v>
      </c>
      <c r="J20" s="42">
        <f t="shared" ca="1" si="3"/>
        <v>171.73431234976192</v>
      </c>
      <c r="K20" s="43">
        <f t="shared" ca="1" si="10"/>
        <v>1.7152097004071154</v>
      </c>
      <c r="M20" s="10">
        <v>4</v>
      </c>
      <c r="N20" s="42">
        <f t="shared" ca="1" si="4"/>
        <v>47.371221505807618</v>
      </c>
      <c r="O20" s="42">
        <f t="shared" ca="1" si="5"/>
        <v>177.93512150580767</v>
      </c>
      <c r="P20" s="43">
        <f t="shared" ca="1" si="6"/>
        <v>1.7152097004071154</v>
      </c>
      <c r="R20" s="10">
        <v>4</v>
      </c>
      <c r="S20" s="42">
        <f t="shared" ref="S20:S83" ca="1" si="14">$S$10*S19+$S$11*S18+$S$13+U20+$S$12*U19</f>
        <v>48.682673080804904</v>
      </c>
      <c r="T20" s="42">
        <f t="shared" ref="T20:T83" ca="1" si="15">$S$10*T19+$S$11*T18+$S$13+U20+$S$12*U19</f>
        <v>198.90777308080493</v>
      </c>
      <c r="U20" s="43">
        <f t="shared" ref="U20:U83" ca="1" si="16">P20</f>
        <v>1.7152097004071154</v>
      </c>
      <c r="X20" s="10">
        <v>4</v>
      </c>
      <c r="Y20" s="42">
        <f t="shared" ca="1" si="11"/>
        <v>43.69705993164574</v>
      </c>
      <c r="Z20" s="42">
        <f t="shared" ca="1" si="12"/>
        <v>224.60795993164581</v>
      </c>
      <c r="AA20" s="43">
        <f t="shared" ca="1" si="13"/>
        <v>1.7152097004071154</v>
      </c>
    </row>
    <row r="21" spans="2:27" ht="15.55" customHeight="1" x14ac:dyDescent="0.65">
      <c r="B21" s="10">
        <v>5</v>
      </c>
      <c r="C21" s="42">
        <f t="shared" si="0"/>
        <v>41.541490000000003</v>
      </c>
      <c r="D21" s="42">
        <f t="shared" si="1"/>
        <v>159.04900000000001</v>
      </c>
      <c r="E21" s="10">
        <v>5</v>
      </c>
      <c r="F21" s="54">
        <f t="shared" si="9"/>
        <v>40.240120078369721</v>
      </c>
      <c r="H21" s="10">
        <v>5</v>
      </c>
      <c r="I21" s="42">
        <f t="shared" ca="1" si="2"/>
        <v>41.601629941868893</v>
      </c>
      <c r="J21" s="42">
        <f t="shared" ca="1" si="3"/>
        <v>159.1091399418689</v>
      </c>
      <c r="K21" s="43">
        <f t="shared" ca="1" si="10"/>
        <v>-5.4517411729168153</v>
      </c>
      <c r="M21" s="10">
        <v>5</v>
      </c>
      <c r="N21" s="42">
        <f t="shared" ca="1" si="4"/>
        <v>48.039963032513597</v>
      </c>
      <c r="O21" s="42">
        <f t="shared" ca="1" si="5"/>
        <v>165.54747303251364</v>
      </c>
      <c r="P21" s="43">
        <f t="shared" ca="1" si="6"/>
        <v>-5.4517411729168153</v>
      </c>
      <c r="R21" s="10">
        <v>5</v>
      </c>
      <c r="S21" s="42">
        <f t="shared" ca="1" si="14"/>
        <v>50.673148918202628</v>
      </c>
      <c r="T21" s="42">
        <f t="shared" ca="1" si="15"/>
        <v>192.25169891820264</v>
      </c>
      <c r="U21" s="43">
        <f t="shared" ca="1" si="16"/>
        <v>-5.4517411729168153</v>
      </c>
      <c r="X21" s="10">
        <v>5</v>
      </c>
      <c r="Y21" s="42">
        <f t="shared" ca="1" si="11"/>
        <v>47.232759568877157</v>
      </c>
      <c r="Z21" s="42">
        <f t="shared" ca="1" si="12"/>
        <v>228.14166956887723</v>
      </c>
      <c r="AA21" s="43">
        <f t="shared" ca="1" si="13"/>
        <v>-5.4517411729168153</v>
      </c>
    </row>
    <row r="22" spans="2:27" ht="15.55" customHeight="1" x14ac:dyDescent="0.65">
      <c r="B22" s="10">
        <v>6</v>
      </c>
      <c r="C22" s="42">
        <f t="shared" si="0"/>
        <v>47.387341000000006</v>
      </c>
      <c r="D22" s="42">
        <f t="shared" si="1"/>
        <v>153.14410000000001</v>
      </c>
      <c r="E22" s="10">
        <v>6</v>
      </c>
      <c r="F22" s="54">
        <f t="shared" si="9"/>
        <v>44.798631644167344</v>
      </c>
      <c r="H22" s="10">
        <v>6</v>
      </c>
      <c r="I22" s="42">
        <f t="shared" ca="1" si="2"/>
        <v>41.822048121718701</v>
      </c>
      <c r="J22" s="42">
        <f t="shared" ca="1" si="3"/>
        <v>147.57880712171871</v>
      </c>
      <c r="K22" s="43">
        <f t="shared" ca="1" si="10"/>
        <v>-5.6194188259632982</v>
      </c>
      <c r="M22" s="10">
        <v>6</v>
      </c>
      <c r="N22" s="42">
        <f t="shared" ca="1" si="4"/>
        <v>44.890677316840531</v>
      </c>
      <c r="O22" s="42">
        <f t="shared" ca="1" si="5"/>
        <v>150.64743631684058</v>
      </c>
      <c r="P22" s="43">
        <f t="shared" ca="1" si="6"/>
        <v>-5.6194188259632982</v>
      </c>
      <c r="R22" s="10">
        <v>6</v>
      </c>
      <c r="S22" s="42">
        <f t="shared" ca="1" si="14"/>
        <v>49.207851537192859</v>
      </c>
      <c r="T22" s="42">
        <f t="shared" ca="1" si="15"/>
        <v>182.63755053719288</v>
      </c>
      <c r="U22" s="43">
        <f t="shared" ca="1" si="16"/>
        <v>-5.6194188259632982</v>
      </c>
      <c r="X22" s="10">
        <v>6</v>
      </c>
      <c r="Y22" s="42">
        <f t="shared" ca="1" si="11"/>
        <v>51.259770779190717</v>
      </c>
      <c r="Z22" s="42">
        <f t="shared" ca="1" si="12"/>
        <v>232.16887977919077</v>
      </c>
      <c r="AA22" s="43">
        <f t="shared" ca="1" si="13"/>
        <v>-5.6194188259632982</v>
      </c>
    </row>
    <row r="23" spans="2:27" ht="15.55" customHeight="1" x14ac:dyDescent="0.65">
      <c r="B23" s="10">
        <v>7</v>
      </c>
      <c r="C23" s="42">
        <f t="shared" si="0"/>
        <v>52.648606900000004</v>
      </c>
      <c r="D23" s="42">
        <f t="shared" si="1"/>
        <v>147.82969</v>
      </c>
      <c r="E23" s="10">
        <v>7</v>
      </c>
      <c r="F23" s="54">
        <f t="shared" si="9"/>
        <v>48.652798256304479</v>
      </c>
      <c r="H23" s="10">
        <v>7</v>
      </c>
      <c r="I23" s="42">
        <f t="shared" ca="1" si="2"/>
        <v>51.436435189395283</v>
      </c>
      <c r="J23" s="42">
        <f t="shared" ca="1" si="3"/>
        <v>146.61751828939529</v>
      </c>
      <c r="K23" s="43">
        <f t="shared" ca="1" si="10"/>
        <v>3.7965918798484477</v>
      </c>
      <c r="M23" s="10">
        <v>7</v>
      </c>
      <c r="N23" s="42">
        <f t="shared" ca="1" si="4"/>
        <v>51.388492052023281</v>
      </c>
      <c r="O23" s="42">
        <f t="shared" ca="1" si="5"/>
        <v>146.56957515202333</v>
      </c>
      <c r="P23" s="43">
        <f t="shared" ca="1" si="6"/>
        <v>3.7965918798484477</v>
      </c>
      <c r="R23" s="10">
        <v>7</v>
      </c>
      <c r="S23" s="42">
        <f t="shared" ca="1" si="14"/>
        <v>57.300874807068482</v>
      </c>
      <c r="T23" s="42">
        <f t="shared" ca="1" si="15"/>
        <v>183.05074590706852</v>
      </c>
      <c r="U23" s="43">
        <f t="shared" ca="1" si="16"/>
        <v>3.7965918798484477</v>
      </c>
      <c r="X23" s="10">
        <v>7</v>
      </c>
      <c r="Y23" s="42">
        <f t="shared" ca="1" si="11"/>
        <v>64.65366153800781</v>
      </c>
      <c r="Z23" s="42">
        <f t="shared" ca="1" si="12"/>
        <v>245.56275063800788</v>
      </c>
      <c r="AA23" s="43">
        <f t="shared" ca="1" si="13"/>
        <v>3.7965918798484477</v>
      </c>
    </row>
    <row r="24" spans="2:27" ht="15.55" customHeight="1" x14ac:dyDescent="0.65">
      <c r="B24" s="10">
        <v>8</v>
      </c>
      <c r="C24" s="42">
        <f t="shared" si="0"/>
        <v>57.383746210000005</v>
      </c>
      <c r="D24" s="42">
        <f t="shared" si="1"/>
        <v>143.04672099999999</v>
      </c>
      <c r="E24" s="10">
        <v>8</v>
      </c>
      <c r="F24" s="54">
        <f t="shared" si="9"/>
        <v>51.991429235436911</v>
      </c>
      <c r="H24" s="10">
        <v>8</v>
      </c>
      <c r="I24" s="42">
        <f t="shared" ca="1" si="2"/>
        <v>58.453830331252192</v>
      </c>
      <c r="J24" s="42">
        <f t="shared" ca="1" si="3"/>
        <v>144.11680512125221</v>
      </c>
      <c r="K24" s="43">
        <f t="shared" ca="1" si="10"/>
        <v>2.1610386607964327</v>
      </c>
      <c r="M24" s="10">
        <v>8</v>
      </c>
      <c r="N24" s="42">
        <f t="shared" ca="1" si="4"/>
        <v>60.308977447541615</v>
      </c>
      <c r="O24" s="42">
        <f t="shared" ca="1" si="5"/>
        <v>145.97195223754167</v>
      </c>
      <c r="P24" s="43">
        <f t="shared" ca="1" si="6"/>
        <v>2.1610386607964327</v>
      </c>
      <c r="R24" s="10">
        <v>8</v>
      </c>
      <c r="S24" s="42">
        <f t="shared" ca="1" si="14"/>
        <v>67.598435988570003</v>
      </c>
      <c r="T24" s="42">
        <f t="shared" ca="1" si="15"/>
        <v>186.11050793857004</v>
      </c>
      <c r="U24" s="43">
        <f t="shared" ca="1" si="16"/>
        <v>2.1610386607964327</v>
      </c>
      <c r="X24" s="10">
        <v>8</v>
      </c>
      <c r="Y24" s="42">
        <f t="shared" ca="1" si="11"/>
        <v>75.475311122922534</v>
      </c>
      <c r="Z24" s="42">
        <f t="shared" ca="1" si="12"/>
        <v>256.38440221292257</v>
      </c>
      <c r="AA24" s="43">
        <f t="shared" ca="1" si="13"/>
        <v>2.1610386607964327</v>
      </c>
    </row>
    <row r="25" spans="2:27" ht="15.55" customHeight="1" x14ac:dyDescent="0.65">
      <c r="B25" s="10">
        <v>9</v>
      </c>
      <c r="C25" s="42">
        <f t="shared" si="0"/>
        <v>61.645371589000007</v>
      </c>
      <c r="D25" s="42">
        <f t="shared" si="1"/>
        <v>138.74204889999999</v>
      </c>
      <c r="E25" s="10">
        <v>9</v>
      </c>
      <c r="F25" s="54">
        <f t="shared" si="9"/>
        <v>54.93631046471009</v>
      </c>
      <c r="H25" s="10">
        <v>9</v>
      </c>
      <c r="I25" s="42">
        <f t="shared" ca="1" si="2"/>
        <v>67.811740427414236</v>
      </c>
      <c r="J25" s="42">
        <f t="shared" ca="1" si="3"/>
        <v>144.90841773841424</v>
      </c>
      <c r="K25" s="43">
        <f t="shared" ca="1" si="10"/>
        <v>5.2032931292872604</v>
      </c>
      <c r="M25" s="10">
        <v>9</v>
      </c>
      <c r="N25" s="42">
        <f t="shared" ca="1" si="4"/>
        <v>70.56189216247293</v>
      </c>
      <c r="O25" s="42">
        <f t="shared" ca="1" si="5"/>
        <v>147.65856947347297</v>
      </c>
      <c r="P25" s="43">
        <f t="shared" ca="1" si="6"/>
        <v>5.2032931292872604</v>
      </c>
      <c r="R25" s="10">
        <v>9</v>
      </c>
      <c r="S25" s="42">
        <f t="shared" ca="1" si="14"/>
        <v>79.414439841681215</v>
      </c>
      <c r="T25" s="42">
        <f t="shared" ca="1" si="15"/>
        <v>191.10529944068125</v>
      </c>
      <c r="U25" s="43">
        <f t="shared" ca="1" si="16"/>
        <v>5.2032931292872604</v>
      </c>
      <c r="X25" s="10">
        <v>9</v>
      </c>
      <c r="Y25" s="42">
        <f t="shared" ca="1" si="11"/>
        <v>89.596439293718333</v>
      </c>
      <c r="Z25" s="42">
        <f t="shared" ca="1" si="12"/>
        <v>270.50553018471834</v>
      </c>
      <c r="AA25" s="43">
        <f t="shared" ca="1" si="13"/>
        <v>5.2032931292872604</v>
      </c>
    </row>
    <row r="26" spans="2:27" ht="15.55" customHeight="1" x14ac:dyDescent="0.65">
      <c r="B26" s="10">
        <v>10</v>
      </c>
      <c r="C26" s="42">
        <f t="shared" si="0"/>
        <v>65.480834430100003</v>
      </c>
      <c r="D26" s="42">
        <f t="shared" si="1"/>
        <v>134.86784401</v>
      </c>
      <c r="E26" s="10">
        <v>10</v>
      </c>
      <c r="F26" s="54">
        <f t="shared" si="9"/>
        <v>57.570596490182034</v>
      </c>
      <c r="H26" s="10">
        <v>10</v>
      </c>
      <c r="I26" s="42">
        <f t="shared" ca="1" si="2"/>
        <v>72.626066577455305</v>
      </c>
      <c r="J26" s="42">
        <f t="shared" ca="1" si="3"/>
        <v>142.0130761573553</v>
      </c>
      <c r="K26" s="43">
        <f t="shared" ca="1" si="10"/>
        <v>1.5955001927824752</v>
      </c>
      <c r="M26" s="10">
        <v>10</v>
      </c>
      <c r="N26" s="42">
        <f t="shared" ca="1" si="4"/>
        <v>77.702849703651751</v>
      </c>
      <c r="O26" s="42">
        <f t="shared" ca="1" si="5"/>
        <v>147.08985928355179</v>
      </c>
      <c r="P26" s="43">
        <f t="shared" ca="1" si="6"/>
        <v>1.5955001927824752</v>
      </c>
      <c r="R26" s="10">
        <v>10</v>
      </c>
      <c r="S26" s="42">
        <f t="shared" ca="1" si="14"/>
        <v>88.374080054482008</v>
      </c>
      <c r="T26" s="42">
        <f t="shared" ca="1" si="15"/>
        <v>193.63633657158204</v>
      </c>
      <c r="U26" s="43">
        <f t="shared" ca="1" si="16"/>
        <v>1.5955001927824752</v>
      </c>
      <c r="X26" s="10">
        <v>10</v>
      </c>
      <c r="Y26" s="42">
        <f t="shared" ca="1" si="11"/>
        <v>99.779826669421226</v>
      </c>
      <c r="Z26" s="42">
        <f t="shared" ca="1" si="12"/>
        <v>280.68891758032129</v>
      </c>
      <c r="AA26" s="43">
        <f t="shared" ca="1" si="13"/>
        <v>1.5955001927824752</v>
      </c>
    </row>
    <row r="27" spans="2:27" ht="15.55" customHeight="1" x14ac:dyDescent="0.65">
      <c r="B27" s="10">
        <v>11</v>
      </c>
      <c r="C27" s="42">
        <f t="shared" si="0"/>
        <v>68.932750987090003</v>
      </c>
      <c r="D27" s="42">
        <f t="shared" si="1"/>
        <v>131.381059609</v>
      </c>
      <c r="E27" s="10">
        <v>11</v>
      </c>
      <c r="F27" s="54">
        <f t="shared" si="9"/>
        <v>59.953598065071347</v>
      </c>
      <c r="H27" s="10">
        <v>11</v>
      </c>
      <c r="I27" s="42">
        <f t="shared" ca="1" si="2"/>
        <v>70.690425060465842</v>
      </c>
      <c r="J27" s="42">
        <f t="shared" ca="1" si="3"/>
        <v>133.1387336823758</v>
      </c>
      <c r="K27" s="43">
        <f t="shared" ca="1" si="10"/>
        <v>-4.6730348592439457</v>
      </c>
      <c r="M27" s="10">
        <v>11</v>
      </c>
      <c r="N27" s="42">
        <f t="shared" ca="1" si="4"/>
        <v>76.057279970433882</v>
      </c>
      <c r="O27" s="42">
        <f t="shared" ca="1" si="5"/>
        <v>138.50558859234391</v>
      </c>
      <c r="P27" s="43">
        <f t="shared" ca="1" si="6"/>
        <v>-4.6730348592439457</v>
      </c>
      <c r="R27" s="10">
        <v>11</v>
      </c>
      <c r="S27" s="42">
        <f t="shared" ca="1" si="14"/>
        <v>88.837964879848357</v>
      </c>
      <c r="T27" s="42">
        <f t="shared" ca="1" si="15"/>
        <v>188.04163012919835</v>
      </c>
      <c r="U27" s="43">
        <f t="shared" ca="1" si="16"/>
        <v>-4.6730348592439457</v>
      </c>
      <c r="X27" s="10">
        <v>11</v>
      </c>
      <c r="Y27" s="42">
        <f t="shared" ca="1" si="11"/>
        <v>104.088453072607</v>
      </c>
      <c r="Z27" s="42">
        <f t="shared" ca="1" si="12"/>
        <v>284.99754398151703</v>
      </c>
      <c r="AA27" s="43">
        <f t="shared" ca="1" si="13"/>
        <v>-4.6730348592439457</v>
      </c>
    </row>
    <row r="28" spans="2:27" ht="15.55" customHeight="1" x14ac:dyDescent="0.65">
      <c r="B28" s="10">
        <v>12</v>
      </c>
      <c r="C28" s="42">
        <f t="shared" si="0"/>
        <v>72.039475888381006</v>
      </c>
      <c r="D28" s="42">
        <f t="shared" si="1"/>
        <v>128.24295364810001</v>
      </c>
      <c r="E28" s="10">
        <v>12</v>
      </c>
      <c r="F28" s="54">
        <f t="shared" si="9"/>
        <v>62.129108055979657</v>
      </c>
      <c r="H28" s="10">
        <v>12</v>
      </c>
      <c r="I28" s="42">
        <f t="shared" ca="1" si="2"/>
        <v>67.140467204280554</v>
      </c>
      <c r="J28" s="42">
        <f t="shared" ca="1" si="3"/>
        <v>123.34394496399952</v>
      </c>
      <c r="K28" s="43">
        <f t="shared" ca="1" si="10"/>
        <v>-6.4809153501387042</v>
      </c>
      <c r="M28" s="10">
        <v>12</v>
      </c>
      <c r="N28" s="42">
        <f t="shared" ca="1" si="4"/>
        <v>69.634119193629815</v>
      </c>
      <c r="O28" s="42">
        <f t="shared" ca="1" si="5"/>
        <v>125.83759695334885</v>
      </c>
      <c r="P28" s="43">
        <f t="shared" ca="1" si="6"/>
        <v>-6.4809153501387042</v>
      </c>
      <c r="R28" s="10">
        <v>12</v>
      </c>
      <c r="S28" s="42">
        <f t="shared" ca="1" si="14"/>
        <v>84.671698814282124</v>
      </c>
      <c r="T28" s="42">
        <f t="shared" ca="1" si="15"/>
        <v>178.16548779938111</v>
      </c>
      <c r="U28" s="43">
        <f t="shared" ca="1" si="16"/>
        <v>-6.4809153501387042</v>
      </c>
      <c r="X28" s="10">
        <v>12</v>
      </c>
      <c r="Y28" s="42">
        <f t="shared" ca="1" si="11"/>
        <v>107.17667508214973</v>
      </c>
      <c r="Z28" s="42">
        <f t="shared" ca="1" si="12"/>
        <v>288.08576599125871</v>
      </c>
      <c r="AA28" s="43">
        <f t="shared" ca="1" si="13"/>
        <v>-6.4809153501387042</v>
      </c>
    </row>
    <row r="29" spans="2:27" ht="15.55" customHeight="1" x14ac:dyDescent="0.65">
      <c r="B29" s="10">
        <v>13</v>
      </c>
      <c r="C29" s="42">
        <f t="shared" si="0"/>
        <v>74.835528299542901</v>
      </c>
      <c r="D29" s="42">
        <f t="shared" si="1"/>
        <v>125.41865828329001</v>
      </c>
      <c r="E29" s="10">
        <v>13</v>
      </c>
      <c r="F29" s="54">
        <f t="shared" si="9"/>
        <v>64.130383248577573</v>
      </c>
      <c r="H29" s="10">
        <v>13</v>
      </c>
      <c r="I29" s="42">
        <f t="shared" ca="1" si="2"/>
        <v>79.594654185305174</v>
      </c>
      <c r="J29" s="42">
        <f t="shared" ca="1" si="3"/>
        <v>130.17778416905225</v>
      </c>
      <c r="K29" s="43">
        <f t="shared" ca="1" si="10"/>
        <v>9.1682337014526833</v>
      </c>
      <c r="M29" s="10">
        <v>13</v>
      </c>
      <c r="N29" s="42">
        <f t="shared" ca="1" si="4"/>
        <v>78.598483300650159</v>
      </c>
      <c r="O29" s="42">
        <f t="shared" ca="1" si="5"/>
        <v>129.18161328439729</v>
      </c>
      <c r="P29" s="43">
        <f t="shared" ca="1" si="6"/>
        <v>9.1682337014526833</v>
      </c>
      <c r="R29" s="10">
        <v>13</v>
      </c>
      <c r="S29" s="42">
        <f t="shared" ca="1" si="14"/>
        <v>95.685823554431181</v>
      </c>
      <c r="T29" s="42">
        <f t="shared" ca="1" si="15"/>
        <v>183.79838025099426</v>
      </c>
      <c r="U29" s="43">
        <f t="shared" ca="1" si="16"/>
        <v>9.1682337014526833</v>
      </c>
      <c r="X29" s="10">
        <v>13</v>
      </c>
      <c r="Y29" s="42">
        <f t="shared" ca="1" si="11"/>
        <v>126.03608658264814</v>
      </c>
      <c r="Z29" s="42">
        <f t="shared" ca="1" si="12"/>
        <v>306.94517749173724</v>
      </c>
      <c r="AA29" s="43">
        <f t="shared" ca="1" si="13"/>
        <v>9.1682337014526833</v>
      </c>
    </row>
    <row r="30" spans="2:27" ht="15.55" customHeight="1" x14ac:dyDescent="0.65">
      <c r="B30" s="10">
        <v>14</v>
      </c>
      <c r="C30" s="42">
        <f t="shared" si="0"/>
        <v>77.351975469588609</v>
      </c>
      <c r="D30" s="42">
        <f t="shared" si="1"/>
        <v>122.87679245496102</v>
      </c>
      <c r="E30" s="10">
        <v>14</v>
      </c>
      <c r="F30" s="54">
        <f t="shared" si="9"/>
        <v>65.983274668116792</v>
      </c>
      <c r="H30" s="10">
        <v>14</v>
      </c>
      <c r="I30" s="42">
        <f t="shared" ca="1" si="2"/>
        <v>91.573954943105832</v>
      </c>
      <c r="J30" s="42">
        <f t="shared" ca="1" si="3"/>
        <v>137.09877192847819</v>
      </c>
      <c r="K30" s="43">
        <f t="shared" ca="1" si="10"/>
        <v>9.9387661763311659</v>
      </c>
      <c r="M30" s="10">
        <v>14</v>
      </c>
      <c r="N30" s="42">
        <f t="shared" ca="1" si="4"/>
        <v>95.261517997642656</v>
      </c>
      <c r="O30" s="42">
        <f t="shared" ca="1" si="5"/>
        <v>140.78633498301505</v>
      </c>
      <c r="P30" s="43">
        <f t="shared" ca="1" si="6"/>
        <v>9.9387661763311659</v>
      </c>
      <c r="R30" s="10">
        <v>14</v>
      </c>
      <c r="S30" s="42">
        <f t="shared" ca="1" si="14"/>
        <v>114.02699217861687</v>
      </c>
      <c r="T30" s="42">
        <f t="shared" ca="1" si="15"/>
        <v>197.06804476492758</v>
      </c>
      <c r="U30" s="43">
        <f t="shared" ca="1" si="16"/>
        <v>9.9387661763311659</v>
      </c>
      <c r="X30" s="10">
        <v>14</v>
      </c>
      <c r="Y30" s="42">
        <f t="shared" ca="1" si="11"/>
        <v>144.08891160892946</v>
      </c>
      <c r="Z30" s="42">
        <f t="shared" ca="1" si="12"/>
        <v>324.99800251802054</v>
      </c>
      <c r="AA30" s="43">
        <f t="shared" ca="1" si="13"/>
        <v>9.9387661763311659</v>
      </c>
    </row>
    <row r="31" spans="2:27" ht="15.55" customHeight="1" x14ac:dyDescent="0.65">
      <c r="B31" s="10">
        <v>15</v>
      </c>
      <c r="C31" s="42">
        <f t="shared" si="0"/>
        <v>79.616777922629751</v>
      </c>
      <c r="D31" s="42">
        <f t="shared" si="1"/>
        <v>120.58911320946493</v>
      </c>
      <c r="E31" s="10">
        <v>15</v>
      </c>
      <c r="F31" s="54">
        <f t="shared" si="9"/>
        <v>67.708275310724758</v>
      </c>
      <c r="H31" s="10">
        <v>15</v>
      </c>
      <c r="I31" s="42">
        <f t="shared" ca="1" si="2"/>
        <v>93.222870173536649</v>
      </c>
      <c r="J31" s="42">
        <f t="shared" ca="1" si="3"/>
        <v>134.19520546037177</v>
      </c>
      <c r="K31" s="43">
        <f t="shared" ca="1" si="10"/>
        <v>0.8063107247413881</v>
      </c>
      <c r="M31" s="10">
        <v>15</v>
      </c>
      <c r="N31" s="42">
        <f t="shared" ca="1" si="4"/>
        <v>101.51106001078537</v>
      </c>
      <c r="O31" s="42">
        <f t="shared" ca="1" si="5"/>
        <v>142.48339529762052</v>
      </c>
      <c r="P31" s="43">
        <f t="shared" ca="1" si="6"/>
        <v>0.8063107247413881</v>
      </c>
      <c r="R31" s="10">
        <v>15</v>
      </c>
      <c r="S31" s="42">
        <f t="shared" ca="1" si="14"/>
        <v>122.22741971583942</v>
      </c>
      <c r="T31" s="42">
        <f t="shared" ca="1" si="15"/>
        <v>200.48886931138159</v>
      </c>
      <c r="U31" s="43">
        <f t="shared" ca="1" si="16"/>
        <v>0.8063107247413881</v>
      </c>
      <c r="X31" s="10">
        <v>15</v>
      </c>
      <c r="Y31" s="42">
        <f t="shared" ca="1" si="11"/>
        <v>153.08993983104273</v>
      </c>
      <c r="Z31" s="42">
        <f t="shared" ca="1" si="12"/>
        <v>333.99903074013355</v>
      </c>
      <c r="AA31" s="43">
        <f t="shared" ca="1" si="13"/>
        <v>0.8063107247413881</v>
      </c>
    </row>
    <row r="32" spans="2:27" ht="15.55" customHeight="1" x14ac:dyDescent="0.65">
      <c r="B32" s="10">
        <v>16</v>
      </c>
      <c r="C32" s="42">
        <f t="shared" si="0"/>
        <v>81.655100130366776</v>
      </c>
      <c r="D32" s="42">
        <f t="shared" si="1"/>
        <v>118.53020188851843</v>
      </c>
      <c r="E32" s="10">
        <v>16</v>
      </c>
      <c r="F32" s="54">
        <f t="shared" si="9"/>
        <v>69.321905647249224</v>
      </c>
      <c r="H32" s="10">
        <v>16</v>
      </c>
      <c r="I32" s="42">
        <f t="shared" ca="1" si="2"/>
        <v>100.40815788813833</v>
      </c>
      <c r="J32" s="42">
        <f t="shared" ca="1" si="3"/>
        <v>137.28325964628993</v>
      </c>
      <c r="K32" s="43">
        <f t="shared" ca="1" si="10"/>
        <v>6.5075747319553434</v>
      </c>
      <c r="M32" s="10">
        <v>16</v>
      </c>
      <c r="N32" s="42">
        <f t="shared" ca="1" si="4"/>
        <v>108.27068410403288</v>
      </c>
      <c r="O32" s="42">
        <f t="shared" ca="1" si="5"/>
        <v>145.14578586218451</v>
      </c>
      <c r="P32" s="43">
        <f t="shared" ca="1" si="6"/>
        <v>6.5075747319553434</v>
      </c>
      <c r="R32" s="10">
        <v>16</v>
      </c>
      <c r="S32" s="42">
        <f t="shared" ca="1" si="14"/>
        <v>131.47648752572616</v>
      </c>
      <c r="T32" s="42">
        <f t="shared" ca="1" si="15"/>
        <v>205.23343426516658</v>
      </c>
      <c r="U32" s="43">
        <f t="shared" ca="1" si="16"/>
        <v>6.5075747319553434</v>
      </c>
      <c r="X32" s="10">
        <v>16</v>
      </c>
      <c r="Y32" s="42">
        <f t="shared" ca="1" si="11"/>
        <v>168.69741174078675</v>
      </c>
      <c r="Z32" s="42">
        <f t="shared" ca="1" si="12"/>
        <v>349.6065026498776</v>
      </c>
      <c r="AA32" s="43">
        <f t="shared" ca="1" si="13"/>
        <v>6.5075747319553434</v>
      </c>
    </row>
    <row r="33" spans="2:27" ht="15.55" customHeight="1" x14ac:dyDescent="0.65">
      <c r="B33" s="10">
        <v>17</v>
      </c>
      <c r="C33" s="42">
        <f t="shared" si="0"/>
        <v>83.489590117330096</v>
      </c>
      <c r="D33" s="42">
        <f t="shared" si="1"/>
        <v>116.67718169966659</v>
      </c>
      <c r="E33" s="10">
        <v>17</v>
      </c>
      <c r="F33" s="54">
        <f t="shared" si="9"/>
        <v>70.837678354448315</v>
      </c>
      <c r="H33" s="10">
        <v>17</v>
      </c>
      <c r="I33" s="42">
        <f t="shared" ca="1" si="2"/>
        <v>104.4101867273706</v>
      </c>
      <c r="J33" s="42">
        <f t="shared" ca="1" si="3"/>
        <v>137.59777830970702</v>
      </c>
      <c r="K33" s="43">
        <f t="shared" ca="1" si="10"/>
        <v>4.042844628046093</v>
      </c>
      <c r="M33" s="10">
        <v>17</v>
      </c>
      <c r="N33" s="42">
        <f t="shared" ca="1" si="4"/>
        <v>114.74024768765337</v>
      </c>
      <c r="O33" s="42">
        <f t="shared" ca="1" si="5"/>
        <v>147.92783926998982</v>
      </c>
      <c r="P33" s="43">
        <f t="shared" ca="1" si="6"/>
        <v>4.042844628046093</v>
      </c>
      <c r="R33" s="10">
        <v>17</v>
      </c>
      <c r="S33" s="42">
        <f t="shared" ca="1" si="14"/>
        <v>140.51456755581088</v>
      </c>
      <c r="T33" s="42">
        <f t="shared" ca="1" si="15"/>
        <v>210.02627760512894</v>
      </c>
      <c r="U33" s="43">
        <f t="shared" ca="1" si="16"/>
        <v>4.042844628046093</v>
      </c>
      <c r="X33" s="10">
        <v>17</v>
      </c>
      <c r="Y33" s="42">
        <f t="shared" ca="1" si="11"/>
        <v>181.17950917785842</v>
      </c>
      <c r="Z33" s="42">
        <f t="shared" ca="1" si="12"/>
        <v>362.08860008694933</v>
      </c>
      <c r="AA33" s="43">
        <f t="shared" ca="1" si="13"/>
        <v>4.042844628046093</v>
      </c>
    </row>
    <row r="34" spans="2:27" ht="15.55" customHeight="1" x14ac:dyDescent="0.65">
      <c r="B34" s="10">
        <v>18</v>
      </c>
      <c r="C34" s="42">
        <f t="shared" si="0"/>
        <v>85.140631105597095</v>
      </c>
      <c r="D34" s="42">
        <f t="shared" si="1"/>
        <v>115.00946352969993</v>
      </c>
      <c r="E34" s="10">
        <v>18</v>
      </c>
      <c r="F34" s="54">
        <f t="shared" si="9"/>
        <v>72.266786876522389</v>
      </c>
      <c r="H34" s="10">
        <v>18</v>
      </c>
      <c r="I34" s="42">
        <f t="shared" ca="1" si="2"/>
        <v>108.73803287820397</v>
      </c>
      <c r="J34" s="42">
        <f t="shared" ca="1" si="3"/>
        <v>138.60686530230674</v>
      </c>
      <c r="K34" s="43">
        <f t="shared" ca="1" si="10"/>
        <v>4.7688648235704258</v>
      </c>
      <c r="M34" s="10">
        <v>18</v>
      </c>
      <c r="N34" s="42">
        <f t="shared" ca="1" si="4"/>
        <v>120.0565100564815</v>
      </c>
      <c r="O34" s="42">
        <f t="shared" ca="1" si="5"/>
        <v>149.92534248058433</v>
      </c>
      <c r="P34" s="43">
        <f t="shared" ca="1" si="6"/>
        <v>4.7688648235704258</v>
      </c>
      <c r="R34" s="10">
        <v>18</v>
      </c>
      <c r="S34" s="42">
        <f t="shared" ca="1" si="14"/>
        <v>148.51245743885232</v>
      </c>
      <c r="T34" s="42">
        <f t="shared" ca="1" si="15"/>
        <v>214.0232743528162</v>
      </c>
      <c r="U34" s="43">
        <f t="shared" ca="1" si="16"/>
        <v>4.7688648235704258</v>
      </c>
      <c r="X34" s="10">
        <v>18</v>
      </c>
      <c r="Y34" s="42">
        <f t="shared" ca="1" si="11"/>
        <v>194.7001642577217</v>
      </c>
      <c r="Z34" s="42">
        <f t="shared" ca="1" si="12"/>
        <v>375.6092551668126</v>
      </c>
      <c r="AA34" s="43">
        <f t="shared" ca="1" si="13"/>
        <v>4.7688648235704258</v>
      </c>
    </row>
    <row r="35" spans="2:27" ht="15.55" customHeight="1" x14ac:dyDescent="0.65">
      <c r="B35" s="10">
        <v>19</v>
      </c>
      <c r="C35" s="42">
        <f t="shared" si="0"/>
        <v>86.626567995037391</v>
      </c>
      <c r="D35" s="42">
        <f t="shared" si="1"/>
        <v>113.50851717672994</v>
      </c>
      <c r="E35" s="10">
        <v>19</v>
      </c>
      <c r="F35" s="54">
        <f t="shared" si="9"/>
        <v>73.618607570822562</v>
      </c>
      <c r="H35" s="10">
        <v>19</v>
      </c>
      <c r="I35" s="42">
        <f t="shared" ca="1" si="2"/>
        <v>105.88510503522859</v>
      </c>
      <c r="J35" s="42">
        <f t="shared" ca="1" si="3"/>
        <v>132.76705421692108</v>
      </c>
      <c r="K35" s="43">
        <f t="shared" ca="1" si="10"/>
        <v>-1.9791245551549874</v>
      </c>
      <c r="M35" s="10">
        <v>19</v>
      </c>
      <c r="N35" s="42">
        <f t="shared" ca="1" si="4"/>
        <v>118.45616690746358</v>
      </c>
      <c r="O35" s="42">
        <f t="shared" ca="1" si="5"/>
        <v>145.33811608915613</v>
      </c>
      <c r="P35" s="43">
        <f t="shared" ca="1" si="6"/>
        <v>-1.9791245551549874</v>
      </c>
      <c r="R35" s="10">
        <v>19</v>
      </c>
      <c r="S35" s="42">
        <f t="shared" ca="1" si="14"/>
        <v>149.68710225382978</v>
      </c>
      <c r="T35" s="42">
        <f t="shared" ca="1" si="15"/>
        <v>211.42730587836996</v>
      </c>
      <c r="U35" s="43">
        <f t="shared" ca="1" si="16"/>
        <v>-1.9791245551549874</v>
      </c>
      <c r="X35" s="10">
        <v>19</v>
      </c>
      <c r="Y35" s="42">
        <f t="shared" ca="1" si="11"/>
        <v>201.36897419458037</v>
      </c>
      <c r="Z35" s="42">
        <f t="shared" ca="1" si="12"/>
        <v>382.27806510367128</v>
      </c>
      <c r="AA35" s="43">
        <f t="shared" ca="1" si="13"/>
        <v>-1.9791245551549874</v>
      </c>
    </row>
    <row r="36" spans="2:27" ht="15.55" customHeight="1" x14ac:dyDescent="0.65">
      <c r="B36" s="10">
        <v>20</v>
      </c>
      <c r="C36" s="42">
        <f t="shared" si="0"/>
        <v>87.963911195533655</v>
      </c>
      <c r="D36" s="42">
        <f t="shared" si="1"/>
        <v>112.15766545905694</v>
      </c>
      <c r="E36" s="10">
        <v>20</v>
      </c>
      <c r="F36" s="54">
        <f t="shared" si="9"/>
        <v>74.901072901994326</v>
      </c>
      <c r="H36" s="10">
        <v>20</v>
      </c>
      <c r="I36" s="42">
        <f t="shared" ca="1" si="2"/>
        <v>95.303648600386609</v>
      </c>
      <c r="J36" s="42">
        <f t="shared" ca="1" si="3"/>
        <v>119.49740286390985</v>
      </c>
      <c r="K36" s="43">
        <f t="shared" ca="1" si="10"/>
        <v>-9.9929459313191291</v>
      </c>
      <c r="M36" s="10">
        <v>20</v>
      </c>
      <c r="N36" s="42">
        <f t="shared" ca="1" si="4"/>
        <v>105.62804200782061</v>
      </c>
      <c r="O36" s="42">
        <f t="shared" ca="1" si="5"/>
        <v>129.82179627134389</v>
      </c>
      <c r="P36" s="43">
        <f t="shared" ca="1" si="6"/>
        <v>-9.9929459313191291</v>
      </c>
      <c r="R36" s="10">
        <v>20</v>
      </c>
      <c r="S36" s="42">
        <f t="shared" ca="1" si="14"/>
        <v>139.67638211710425</v>
      </c>
      <c r="T36" s="42">
        <f t="shared" ca="1" si="15"/>
        <v>197.86299805574899</v>
      </c>
      <c r="U36" s="43">
        <f t="shared" ca="1" si="16"/>
        <v>-9.9929459313191291</v>
      </c>
      <c r="X36" s="10">
        <v>20</v>
      </c>
      <c r="Y36" s="42">
        <f t="shared" ca="1" si="11"/>
        <v>200.7091472695754</v>
      </c>
      <c r="Z36" s="42">
        <f t="shared" ca="1" si="12"/>
        <v>381.61823817866627</v>
      </c>
      <c r="AA36" s="43">
        <f t="shared" ca="1" si="13"/>
        <v>-9.9929459313191291</v>
      </c>
    </row>
    <row r="37" spans="2:27" ht="15.55" customHeight="1" x14ac:dyDescent="0.65">
      <c r="B37" s="10">
        <v>21</v>
      </c>
      <c r="C37" s="42">
        <f t="shared" si="0"/>
        <v>89.167520075980292</v>
      </c>
      <c r="D37" s="42">
        <f t="shared" si="1"/>
        <v>110.94189891315125</v>
      </c>
      <c r="E37" s="10">
        <v>21</v>
      </c>
      <c r="F37" s="54">
        <f t="shared" si="9"/>
        <v>76.120953488659524</v>
      </c>
      <c r="H37" s="10">
        <v>21</v>
      </c>
      <c r="I37" s="42">
        <f t="shared" ca="1" si="2"/>
        <v>91.296036672591171</v>
      </c>
      <c r="J37" s="42">
        <f t="shared" ca="1" si="3"/>
        <v>113.0704155097621</v>
      </c>
      <c r="K37" s="43">
        <f t="shared" ca="1" si="10"/>
        <v>-4.4772470677567773</v>
      </c>
      <c r="M37" s="10">
        <v>21</v>
      </c>
      <c r="N37" s="42">
        <f t="shared" ca="1" si="4"/>
        <v>95.591517773622215</v>
      </c>
      <c r="O37" s="42">
        <f t="shared" ca="1" si="5"/>
        <v>117.36589661079316</v>
      </c>
      <c r="P37" s="43">
        <f t="shared" ca="1" si="6"/>
        <v>-4.4772470677567773</v>
      </c>
      <c r="R37" s="10">
        <v>21</v>
      </c>
      <c r="S37" s="42">
        <f t="shared" ca="1" si="14"/>
        <v>132.22250796213069</v>
      </c>
      <c r="T37" s="42">
        <f t="shared" ca="1" si="15"/>
        <v>187.06007045189259</v>
      </c>
      <c r="U37" s="43">
        <f t="shared" ca="1" si="16"/>
        <v>-4.4772470677567773</v>
      </c>
      <c r="X37" s="10">
        <v>21</v>
      </c>
      <c r="Y37" s="42">
        <f t="shared" ca="1" si="11"/>
        <v>206.29788289431912</v>
      </c>
      <c r="Z37" s="42">
        <f t="shared" ca="1" si="12"/>
        <v>387.20697380341005</v>
      </c>
      <c r="AA37" s="43">
        <f t="shared" ca="1" si="13"/>
        <v>-4.4772470677567773</v>
      </c>
    </row>
    <row r="38" spans="2:27" ht="15.55" customHeight="1" x14ac:dyDescent="0.65">
      <c r="B38" s="10">
        <v>22</v>
      </c>
      <c r="C38" s="42">
        <f t="shared" si="0"/>
        <v>90.250768068382271</v>
      </c>
      <c r="D38" s="42">
        <f t="shared" si="1"/>
        <v>109.84770902183612</v>
      </c>
      <c r="E38" s="10">
        <v>22</v>
      </c>
      <c r="F38" s="54">
        <f t="shared" si="9"/>
        <v>77.28407447688366</v>
      </c>
      <c r="H38" s="10">
        <v>22</v>
      </c>
      <c r="I38" s="42">
        <f t="shared" ca="1" si="2"/>
        <v>101.58629895872853</v>
      </c>
      <c r="J38" s="42">
        <f t="shared" ca="1" si="3"/>
        <v>121.18323991218237</v>
      </c>
      <c r="K38" s="43">
        <f t="shared" ca="1" si="10"/>
        <v>9.4198659533964815</v>
      </c>
      <c r="M38" s="10">
        <v>22</v>
      </c>
      <c r="N38" s="42">
        <f t="shared" ca="1" si="4"/>
        <v>103.2136084157781</v>
      </c>
      <c r="O38" s="42">
        <f t="shared" ca="1" si="5"/>
        <v>122.81054936923195</v>
      </c>
      <c r="P38" s="43">
        <f t="shared" ca="1" si="6"/>
        <v>9.4198659533964815</v>
      </c>
      <c r="R38" s="10">
        <v>22</v>
      </c>
      <c r="S38" s="42">
        <f t="shared" ca="1" si="14"/>
        <v>141.76855487011991</v>
      </c>
      <c r="T38" s="42">
        <f t="shared" ca="1" si="15"/>
        <v>193.44982574845139</v>
      </c>
      <c r="U38" s="43">
        <f t="shared" ca="1" si="16"/>
        <v>9.4198659533964815</v>
      </c>
      <c r="X38" s="10">
        <v>22</v>
      </c>
      <c r="Y38" s="42">
        <f t="shared" ca="1" si="11"/>
        <v>225.15887528524124</v>
      </c>
      <c r="Z38" s="42">
        <f t="shared" ca="1" si="12"/>
        <v>406.06796619433214</v>
      </c>
      <c r="AA38" s="43">
        <f t="shared" ca="1" si="13"/>
        <v>9.4198659533964815</v>
      </c>
    </row>
    <row r="39" spans="2:27" ht="15.55" customHeight="1" x14ac:dyDescent="0.65">
      <c r="B39" s="10">
        <v>23</v>
      </c>
      <c r="C39" s="42">
        <f t="shared" si="0"/>
        <v>91.225691261544043</v>
      </c>
      <c r="D39" s="42">
        <f t="shared" si="1"/>
        <v>108.86293811965251</v>
      </c>
      <c r="E39" s="10">
        <v>23</v>
      </c>
      <c r="F39" s="54">
        <f t="shared" si="9"/>
        <v>78.395483776817599</v>
      </c>
      <c r="H39" s="10">
        <v>23</v>
      </c>
      <c r="I39" s="42">
        <f t="shared" ca="1" si="2"/>
        <v>105.42971542363185</v>
      </c>
      <c r="J39" s="42">
        <f t="shared" ca="1" si="3"/>
        <v>123.0669622817403</v>
      </c>
      <c r="K39" s="43">
        <f t="shared" ca="1" si="10"/>
        <v>4.0020463607761654</v>
      </c>
      <c r="M39" s="10">
        <v>23</v>
      </c>
      <c r="N39" s="42">
        <f t="shared" ca="1" si="4"/>
        <v>111.60422691167469</v>
      </c>
      <c r="O39" s="42">
        <f t="shared" ca="1" si="5"/>
        <v>129.24147376978317</v>
      </c>
      <c r="P39" s="43">
        <f t="shared" ca="1" si="6"/>
        <v>4.0020463607761654</v>
      </c>
      <c r="R39" s="10">
        <v>23</v>
      </c>
      <c r="S39" s="42">
        <f t="shared" ca="1" si="14"/>
        <v>151.59257903906757</v>
      </c>
      <c r="T39" s="42">
        <f t="shared" ca="1" si="15"/>
        <v>200.29922532915637</v>
      </c>
      <c r="U39" s="43">
        <f t="shared" ca="1" si="16"/>
        <v>4.0020463607761654</v>
      </c>
      <c r="X39" s="10">
        <v>23</v>
      </c>
      <c r="Y39" s="42">
        <f t="shared" ca="1" si="11"/>
        <v>237.27482240692521</v>
      </c>
      <c r="Z39" s="42">
        <f t="shared" ca="1" si="12"/>
        <v>418.18391331601606</v>
      </c>
      <c r="AA39" s="43">
        <f t="shared" ca="1" si="13"/>
        <v>4.0020463607761654</v>
      </c>
    </row>
    <row r="40" spans="2:27" ht="15.55" customHeight="1" x14ac:dyDescent="0.65">
      <c r="B40" s="10">
        <v>24</v>
      </c>
      <c r="C40" s="42">
        <f t="shared" si="0"/>
        <v>92.10312213538964</v>
      </c>
      <c r="D40" s="42">
        <f t="shared" si="1"/>
        <v>107.97664430768727</v>
      </c>
      <c r="E40" s="10">
        <v>24</v>
      </c>
      <c r="F40" s="54">
        <f t="shared" si="9"/>
        <v>79.45958446779197</v>
      </c>
      <c r="H40" s="10">
        <v>24</v>
      </c>
      <c r="I40" s="42">
        <f t="shared" ca="1" si="2"/>
        <v>105.87884602564814</v>
      </c>
      <c r="J40" s="42">
        <f t="shared" ca="1" si="3"/>
        <v>121.75236819794574</v>
      </c>
      <c r="K40" s="43">
        <f t="shared" ca="1" si="10"/>
        <v>0.99210214437947575</v>
      </c>
      <c r="M40" s="10">
        <v>24</v>
      </c>
      <c r="N40" s="42">
        <f t="shared" ca="1" si="4"/>
        <v>113.43692954527478</v>
      </c>
      <c r="O40" s="42">
        <f t="shared" ca="1" si="5"/>
        <v>129.31045171757242</v>
      </c>
      <c r="P40" s="43">
        <f t="shared" ca="1" si="6"/>
        <v>0.99210214437947575</v>
      </c>
      <c r="R40" s="10">
        <v>24</v>
      </c>
      <c r="S40" s="42">
        <f t="shared" ca="1" si="14"/>
        <v>155.09718865473317</v>
      </c>
      <c r="T40" s="42">
        <f t="shared" ca="1" si="15"/>
        <v>201.00042115094635</v>
      </c>
      <c r="U40" s="43">
        <f t="shared" ca="1" si="16"/>
        <v>0.99210214437947575</v>
      </c>
      <c r="X40" s="10">
        <v>24</v>
      </c>
      <c r="Y40" s="42">
        <f t="shared" ca="1" si="11"/>
        <v>247.05532983913631</v>
      </c>
      <c r="Z40" s="42">
        <f t="shared" ca="1" si="12"/>
        <v>427.96442074822716</v>
      </c>
      <c r="AA40" s="43">
        <f t="shared" ca="1" si="13"/>
        <v>0.99210214437947575</v>
      </c>
    </row>
    <row r="41" spans="2:27" ht="15.55" customHeight="1" x14ac:dyDescent="0.65">
      <c r="B41" s="10">
        <v>25</v>
      </c>
      <c r="C41" s="42">
        <f t="shared" si="0"/>
        <v>92.892809921850684</v>
      </c>
      <c r="D41" s="42">
        <f t="shared" si="1"/>
        <v>107.17897987691855</v>
      </c>
      <c r="E41" s="10">
        <v>25</v>
      </c>
      <c r="F41" s="54">
        <f t="shared" si="9"/>
        <v>80.480240156739441</v>
      </c>
      <c r="H41" s="10">
        <v>25</v>
      </c>
      <c r="I41" s="42">
        <f t="shared" ca="1" si="2"/>
        <v>100.66215614630534</v>
      </c>
      <c r="J41" s="42">
        <f t="shared" ca="1" si="3"/>
        <v>114.94832610137317</v>
      </c>
      <c r="K41" s="43">
        <f t="shared" ca="1" si="10"/>
        <v>-4.628805276778003</v>
      </c>
      <c r="M41" s="10">
        <v>25</v>
      </c>
      <c r="N41" s="42">
        <f t="shared" ca="1" si="4"/>
        <v>107.96048238615904</v>
      </c>
      <c r="O41" s="42">
        <f t="shared" ca="1" si="5"/>
        <v>122.24665234122693</v>
      </c>
      <c r="P41" s="43">
        <f t="shared" ca="1" si="6"/>
        <v>-4.628805276778003</v>
      </c>
      <c r="R41" s="10">
        <v>25</v>
      </c>
      <c r="S41" s="42">
        <f t="shared" ca="1" si="14"/>
        <v>151.51841874623432</v>
      </c>
      <c r="T41" s="42">
        <f t="shared" ca="1" si="15"/>
        <v>194.77959384442974</v>
      </c>
      <c r="U41" s="43">
        <f t="shared" ca="1" si="16"/>
        <v>-4.628805276778003</v>
      </c>
      <c r="X41" s="10">
        <v>25</v>
      </c>
      <c r="Y41" s="42">
        <f t="shared" ca="1" si="11"/>
        <v>251.44847381913718</v>
      </c>
      <c r="Z41" s="42">
        <f t="shared" ca="1" si="12"/>
        <v>432.35756472822806</v>
      </c>
      <c r="AA41" s="43">
        <f t="shared" ca="1" si="13"/>
        <v>-4.628805276778003</v>
      </c>
    </row>
    <row r="42" spans="2:27" ht="15.55" customHeight="1" x14ac:dyDescent="0.65">
      <c r="B42" s="10">
        <v>26</v>
      </c>
      <c r="C42" s="42">
        <f t="shared" si="0"/>
        <v>93.603528929665615</v>
      </c>
      <c r="D42" s="42">
        <f t="shared" si="1"/>
        <v>106.46108188922669</v>
      </c>
      <c r="E42" s="10">
        <v>26</v>
      </c>
      <c r="F42" s="54">
        <f t="shared" si="9"/>
        <v>81.460859660389886</v>
      </c>
      <c r="H42" s="10">
        <v>26</v>
      </c>
      <c r="I42" s="42">
        <f t="shared" ca="1" si="2"/>
        <v>97.238569537379902</v>
      </c>
      <c r="J42" s="42">
        <f t="shared" ca="1" si="3"/>
        <v>110.09612249694096</v>
      </c>
      <c r="K42" s="43">
        <f t="shared" ca="1" si="10"/>
        <v>-3.3573709942948899</v>
      </c>
      <c r="M42" s="10">
        <v>26</v>
      </c>
      <c r="N42" s="42">
        <f t="shared" ca="1" si="4"/>
        <v>101.49266051485925</v>
      </c>
      <c r="O42" s="42">
        <f t="shared" ca="1" si="5"/>
        <v>114.35021347442034</v>
      </c>
      <c r="P42" s="43">
        <f t="shared" ca="1" si="6"/>
        <v>-3.3573709942948899</v>
      </c>
      <c r="R42" s="10">
        <v>26</v>
      </c>
      <c r="S42" s="42">
        <f t="shared" ca="1" si="14"/>
        <v>146.89869078511634</v>
      </c>
      <c r="T42" s="42">
        <f t="shared" ca="1" si="15"/>
        <v>187.66987767334072</v>
      </c>
      <c r="U42" s="43">
        <f t="shared" ca="1" si="16"/>
        <v>-3.3573709942948899</v>
      </c>
      <c r="X42" s="10">
        <v>26</v>
      </c>
      <c r="Y42" s="42">
        <f t="shared" ca="1" si="11"/>
        <v>257.65178842684219</v>
      </c>
      <c r="Z42" s="42">
        <f t="shared" ca="1" si="12"/>
        <v>438.56087933593307</v>
      </c>
      <c r="AA42" s="43">
        <f t="shared" ca="1" si="13"/>
        <v>-3.3573709942948899</v>
      </c>
    </row>
    <row r="43" spans="2:27" ht="15.55" customHeight="1" x14ac:dyDescent="0.65">
      <c r="B43" s="10">
        <v>27</v>
      </c>
      <c r="C43" s="42">
        <f t="shared" si="0"/>
        <v>94.243176036699055</v>
      </c>
      <c r="D43" s="42">
        <f t="shared" si="1"/>
        <v>105.81497370030402</v>
      </c>
      <c r="E43" s="10">
        <v>27</v>
      </c>
      <c r="F43" s="54">
        <f t="shared" si="9"/>
        <v>82.404465697065135</v>
      </c>
      <c r="H43" s="10">
        <v>27</v>
      </c>
      <c r="I43" s="42">
        <f t="shared" ca="1" si="2"/>
        <v>99.442029655668378</v>
      </c>
      <c r="J43" s="42">
        <f t="shared" ca="1" si="3"/>
        <v>111.01382731927333</v>
      </c>
      <c r="K43" s="43">
        <f t="shared" ca="1" si="10"/>
        <v>1.927317072026467</v>
      </c>
      <c r="M43" s="10">
        <v>27</v>
      </c>
      <c r="N43" s="42">
        <f t="shared" ca="1" si="4"/>
        <v>101.59202603825236</v>
      </c>
      <c r="O43" s="42">
        <f t="shared" ca="1" si="5"/>
        <v>113.16382370185734</v>
      </c>
      <c r="P43" s="43">
        <f t="shared" ca="1" si="6"/>
        <v>1.927317072026467</v>
      </c>
      <c r="R43" s="10">
        <v>27</v>
      </c>
      <c r="S43" s="42">
        <f t="shared" ca="1" si="14"/>
        <v>148.51819003133309</v>
      </c>
      <c r="T43" s="42">
        <f t="shared" ca="1" si="15"/>
        <v>186.94270523466284</v>
      </c>
      <c r="U43" s="43">
        <f t="shared" ca="1" si="16"/>
        <v>1.927317072026467</v>
      </c>
      <c r="X43" s="10">
        <v>27</v>
      </c>
      <c r="Y43" s="42">
        <f t="shared" ca="1" si="11"/>
        <v>268.95877403809817</v>
      </c>
      <c r="Z43" s="42">
        <f t="shared" ca="1" si="12"/>
        <v>449.86786494718905</v>
      </c>
      <c r="AA43" s="43">
        <f t="shared" ca="1" si="13"/>
        <v>1.927317072026467</v>
      </c>
    </row>
    <row r="44" spans="2:27" ht="15.55" customHeight="1" x14ac:dyDescent="0.65">
      <c r="B44" s="10">
        <v>28</v>
      </c>
      <c r="C44" s="42">
        <f t="shared" si="0"/>
        <v>94.818858433029149</v>
      </c>
      <c r="D44" s="42">
        <f t="shared" si="1"/>
        <v>105.23347633027362</v>
      </c>
      <c r="E44" s="10">
        <v>28</v>
      </c>
      <c r="F44" s="54">
        <f t="shared" si="9"/>
        <v>83.313751079929091</v>
      </c>
      <c r="H44" s="10">
        <v>28</v>
      </c>
      <c r="I44" s="42">
        <f t="shared" ca="1" si="2"/>
        <v>102.11129959174573</v>
      </c>
      <c r="J44" s="42">
        <f t="shared" ca="1" si="3"/>
        <v>112.52591748899019</v>
      </c>
      <c r="K44" s="43">
        <f t="shared" ca="1" si="10"/>
        <v>2.6134729016441853</v>
      </c>
      <c r="M44" s="10">
        <v>28</v>
      </c>
      <c r="N44" s="42">
        <f t="shared" ca="1" si="4"/>
        <v>105.00995487208453</v>
      </c>
      <c r="O44" s="42">
        <f t="shared" ca="1" si="5"/>
        <v>115.42457276932902</v>
      </c>
      <c r="P44" s="43">
        <f t="shared" ca="1" si="6"/>
        <v>2.6134729016441853</v>
      </c>
      <c r="R44" s="10">
        <v>28</v>
      </c>
      <c r="S44" s="42">
        <f t="shared" ca="1" si="14"/>
        <v>153.11945009726185</v>
      </c>
      <c r="T44" s="42">
        <f t="shared" ca="1" si="15"/>
        <v>189.33236125578759</v>
      </c>
      <c r="U44" s="43">
        <f t="shared" ca="1" si="16"/>
        <v>2.6134729016441853</v>
      </c>
      <c r="X44" s="10">
        <v>28</v>
      </c>
      <c r="Y44" s="42">
        <f t="shared" ca="1" si="11"/>
        <v>280.44154837861674</v>
      </c>
      <c r="Z44" s="42">
        <f t="shared" ca="1" si="12"/>
        <v>461.35063928770762</v>
      </c>
      <c r="AA44" s="43">
        <f t="shared" ca="1" si="13"/>
        <v>2.6134729016441853</v>
      </c>
    </row>
    <row r="45" spans="2:27" ht="15.55" customHeight="1" x14ac:dyDescent="0.65">
      <c r="B45" s="10">
        <v>29</v>
      </c>
      <c r="C45" s="42">
        <f t="shared" si="0"/>
        <v>95.33697258972623</v>
      </c>
      <c r="D45" s="42">
        <f t="shared" si="1"/>
        <v>104.71012869724626</v>
      </c>
      <c r="E45" s="10">
        <v>29</v>
      </c>
      <c r="F45" s="54">
        <f t="shared" si="9"/>
        <v>84.191125045090871</v>
      </c>
      <c r="H45" s="10">
        <v>29</v>
      </c>
      <c r="I45" s="42">
        <f t="shared" ca="1" si="2"/>
        <v>105.37554539517329</v>
      </c>
      <c r="J45" s="42">
        <f t="shared" ca="1" si="3"/>
        <v>114.74870150269329</v>
      </c>
      <c r="K45" s="43">
        <f t="shared" ca="1" si="10"/>
        <v>3.4753757626021264</v>
      </c>
      <c r="M45" s="10">
        <v>29</v>
      </c>
      <c r="N45" s="42">
        <f t="shared" ca="1" si="4"/>
        <v>109.29107159830029</v>
      </c>
      <c r="O45" s="42">
        <f t="shared" ca="1" si="5"/>
        <v>118.66422770582034</v>
      </c>
      <c r="P45" s="43">
        <f t="shared" ca="1" si="6"/>
        <v>3.4753757626021264</v>
      </c>
      <c r="R45" s="10">
        <v>29</v>
      </c>
      <c r="S45" s="42">
        <f t="shared" ca="1" si="14"/>
        <v>158.53034490221319</v>
      </c>
      <c r="T45" s="42">
        <f t="shared" ca="1" si="15"/>
        <v>192.65894555301955</v>
      </c>
      <c r="U45" s="43">
        <f t="shared" ca="1" si="16"/>
        <v>3.4753757626021264</v>
      </c>
      <c r="X45" s="10">
        <v>29</v>
      </c>
      <c r="Y45" s="42">
        <f t="shared" ca="1" si="11"/>
        <v>292.76864670716702</v>
      </c>
      <c r="Z45" s="42">
        <f t="shared" ca="1" si="12"/>
        <v>473.6777376162579</v>
      </c>
      <c r="AA45" s="43">
        <f t="shared" ca="1" si="13"/>
        <v>3.4753757626021264</v>
      </c>
    </row>
    <row r="46" spans="2:27" ht="15.55" customHeight="1" x14ac:dyDescent="0.65">
      <c r="B46" s="10">
        <v>30</v>
      </c>
      <c r="C46" s="42">
        <f t="shared" si="0"/>
        <v>95.803275330753607</v>
      </c>
      <c r="D46" s="42">
        <f t="shared" si="1"/>
        <v>104.23911582752164</v>
      </c>
      <c r="E46" s="10">
        <v>30</v>
      </c>
      <c r="F46" s="54">
        <f t="shared" si="9"/>
        <v>85.038751722537071</v>
      </c>
      <c r="H46" s="10">
        <v>30</v>
      </c>
      <c r="I46" s="42">
        <f t="shared" ca="1" si="2"/>
        <v>112.66238485218983</v>
      </c>
      <c r="J46" s="42">
        <f t="shared" ca="1" si="3"/>
        <v>121.09822534895784</v>
      </c>
      <c r="K46" s="43">
        <f t="shared" ca="1" si="10"/>
        <v>7.8243939965338658</v>
      </c>
      <c r="M46" s="10">
        <v>30</v>
      </c>
      <c r="N46" s="42">
        <f t="shared" ca="1" si="4"/>
        <v>117.92404631630519</v>
      </c>
      <c r="O46" s="42">
        <f t="shared" ca="1" si="5"/>
        <v>126.35988681307323</v>
      </c>
      <c r="P46" s="43">
        <f t="shared" ca="1" si="6"/>
        <v>7.8243939965338658</v>
      </c>
      <c r="R46" s="10">
        <v>30</v>
      </c>
      <c r="S46" s="42">
        <f t="shared" ca="1" si="14"/>
        <v>168.36417029371728</v>
      </c>
      <c r="T46" s="42">
        <f t="shared" ca="1" si="15"/>
        <v>200.52842732578407</v>
      </c>
      <c r="U46" s="43">
        <f t="shared" ca="1" si="16"/>
        <v>7.8243939965338658</v>
      </c>
      <c r="X46" s="10">
        <v>30</v>
      </c>
      <c r="Y46" s="42">
        <f t="shared" ca="1" si="11"/>
        <v>309.36033087084587</v>
      </c>
      <c r="Z46" s="42">
        <f t="shared" ca="1" si="12"/>
        <v>490.26942177993675</v>
      </c>
      <c r="AA46" s="43">
        <f t="shared" ca="1" si="13"/>
        <v>7.8243939965338658</v>
      </c>
    </row>
    <row r="47" spans="2:27" ht="15.55" customHeight="1" x14ac:dyDescent="0.65">
      <c r="B47" s="10">
        <v>31</v>
      </c>
      <c r="C47" s="42">
        <f t="shared" si="0"/>
        <v>96.222947797678245</v>
      </c>
      <c r="D47" s="42">
        <f t="shared" si="1"/>
        <v>103.81520424476948</v>
      </c>
      <c r="E47" s="10">
        <v>31</v>
      </c>
      <c r="F47" s="54">
        <f t="shared" si="9"/>
        <v>85.858582296647299</v>
      </c>
      <c r="H47" s="10">
        <v>31</v>
      </c>
      <c r="I47" s="42">
        <f t="shared" ca="1" si="2"/>
        <v>106.75041067033885</v>
      </c>
      <c r="J47" s="42">
        <f t="shared" ca="1" si="3"/>
        <v>114.34266711743005</v>
      </c>
      <c r="K47" s="43">
        <f t="shared" ca="1" si="10"/>
        <v>-4.6457356966320065</v>
      </c>
      <c r="M47" s="10">
        <v>31</v>
      </c>
      <c r="N47" s="42">
        <f t="shared" ca="1" si="4"/>
        <v>115.39810298630961</v>
      </c>
      <c r="O47" s="42">
        <f t="shared" ca="1" si="5"/>
        <v>122.99035943340084</v>
      </c>
      <c r="P47" s="43">
        <f t="shared" ca="1" si="6"/>
        <v>-4.6457356966320065</v>
      </c>
      <c r="R47" s="10">
        <v>31</v>
      </c>
      <c r="S47" s="42">
        <f t="shared" ca="1" si="14"/>
        <v>167.13542836206901</v>
      </c>
      <c r="T47" s="42">
        <f t="shared" ca="1" si="15"/>
        <v>197.44840371696137</v>
      </c>
      <c r="U47" s="43">
        <f t="shared" ca="1" si="16"/>
        <v>-4.6457356966320065</v>
      </c>
      <c r="X47" s="10">
        <v>31</v>
      </c>
      <c r="Y47" s="42">
        <f t="shared" ca="1" si="11"/>
        <v>313.05542675784596</v>
      </c>
      <c r="Z47" s="42">
        <f t="shared" ca="1" si="12"/>
        <v>493.9645176669369</v>
      </c>
      <c r="AA47" s="43">
        <f t="shared" ca="1" si="13"/>
        <v>-4.6457356966320065</v>
      </c>
    </row>
    <row r="48" spans="2:27" ht="15.55" customHeight="1" x14ac:dyDescent="0.65">
      <c r="B48" s="10">
        <v>32</v>
      </c>
      <c r="C48" s="42">
        <f t="shared" si="0"/>
        <v>96.600653017910417</v>
      </c>
      <c r="D48" s="42">
        <f t="shared" si="1"/>
        <v>103.43368382029253</v>
      </c>
      <c r="E48" s="10">
        <v>32</v>
      </c>
      <c r="F48" s="54">
        <f t="shared" si="9"/>
        <v>86.652382059061523</v>
      </c>
      <c r="H48" s="10">
        <v>32</v>
      </c>
      <c r="I48" s="42">
        <f t="shared" ca="1" si="2"/>
        <v>108.03899334645513</v>
      </c>
      <c r="J48" s="42">
        <f t="shared" ca="1" si="3"/>
        <v>114.87202414883723</v>
      </c>
      <c r="K48" s="43">
        <f t="shared" ca="1" si="10"/>
        <v>1.9636237431501726</v>
      </c>
      <c r="M48" s="10">
        <v>32</v>
      </c>
      <c r="N48" s="42">
        <f t="shared" ca="1" si="4"/>
        <v>113.49904858251281</v>
      </c>
      <c r="O48" s="42">
        <f t="shared" ca="1" si="5"/>
        <v>120.33207938489491</v>
      </c>
      <c r="P48" s="43">
        <f t="shared" ca="1" si="6"/>
        <v>1.9636237431501726</v>
      </c>
      <c r="R48" s="10">
        <v>32</v>
      </c>
      <c r="S48" s="42">
        <f t="shared" ca="1" si="14"/>
        <v>166.79720823244497</v>
      </c>
      <c r="T48" s="42">
        <f t="shared" ca="1" si="15"/>
        <v>195.36545633313077</v>
      </c>
      <c r="U48" s="43">
        <f t="shared" ca="1" si="16"/>
        <v>1.9636237431501726</v>
      </c>
      <c r="X48" s="10">
        <v>32</v>
      </c>
      <c r="Y48" s="42">
        <f t="shared" ca="1" si="11"/>
        <v>324.64954091229612</v>
      </c>
      <c r="Z48" s="42">
        <f t="shared" ca="1" si="12"/>
        <v>505.55863182138705</v>
      </c>
      <c r="AA48" s="43">
        <f t="shared" ca="1" si="13"/>
        <v>1.9636237431501726</v>
      </c>
    </row>
    <row r="49" spans="2:27" ht="15.55" customHeight="1" x14ac:dyDescent="0.65">
      <c r="B49" s="10">
        <v>33</v>
      </c>
      <c r="C49" s="42">
        <f t="shared" ref="C49:C80" si="17">$C$11*C48+$C$12</f>
        <v>96.940587716119381</v>
      </c>
      <c r="D49" s="42">
        <f t="shared" ref="D49:D80" si="18">$C$11*D48+$C$12</f>
        <v>103.09031543826327</v>
      </c>
      <c r="E49" s="10">
        <v>33</v>
      </c>
      <c r="F49" s="54">
        <f t="shared" si="9"/>
        <v>87.421753297426392</v>
      </c>
      <c r="H49" s="10">
        <v>33</v>
      </c>
      <c r="I49" s="42">
        <f t="shared" ref="I49:I80" ca="1" si="19">$I$12*I48+$I$13+K49</f>
        <v>104.37276083000356</v>
      </c>
      <c r="J49" s="42">
        <f t="shared" ref="J49:J80" ca="1" si="20">$I$12*J48+$I$13+K49</f>
        <v>110.52248855214744</v>
      </c>
      <c r="K49" s="43">
        <f t="shared" ca="1" si="10"/>
        <v>-2.86233318180606</v>
      </c>
      <c r="M49" s="10">
        <v>33</v>
      </c>
      <c r="N49" s="42">
        <f t="shared" ref="N49:N80" ca="1" si="21">$N$11*N48+$N$13+P49+$N$12*P48</f>
        <v>110.26862241403056</v>
      </c>
      <c r="O49" s="42">
        <f t="shared" ref="O49:O80" ca="1" si="22">$N$11*O48+$N$13+P49+$N$12*P48</f>
        <v>116.41835013617445</v>
      </c>
      <c r="P49" s="43">
        <f t="shared" ca="1" si="6"/>
        <v>-2.86233318180606</v>
      </c>
      <c r="R49" s="10">
        <v>33</v>
      </c>
      <c r="S49" s="42">
        <f t="shared" ca="1" si="14"/>
        <v>164.92238323345225</v>
      </c>
      <c r="T49" s="42">
        <f t="shared" ca="1" si="15"/>
        <v>191.84632553826518</v>
      </c>
      <c r="U49" s="43">
        <f t="shared" ca="1" si="16"/>
        <v>-2.86233318180606</v>
      </c>
      <c r="X49" s="10">
        <v>33</v>
      </c>
      <c r="Y49" s="42">
        <f t="shared" ca="1" si="11"/>
        <v>330.62779631504503</v>
      </c>
      <c r="Z49" s="42">
        <f t="shared" ca="1" si="12"/>
        <v>511.53688722413602</v>
      </c>
      <c r="AA49" s="43">
        <f t="shared" ca="1" si="13"/>
        <v>-2.86233318180606</v>
      </c>
    </row>
    <row r="50" spans="2:27" ht="15.55" customHeight="1" x14ac:dyDescent="0.65">
      <c r="B50" s="10">
        <v>34</v>
      </c>
      <c r="C50" s="42">
        <f t="shared" si="17"/>
        <v>97.246528944507446</v>
      </c>
      <c r="D50" s="42">
        <f t="shared" si="18"/>
        <v>102.78128389443695</v>
      </c>
      <c r="E50" s="10">
        <v>34</v>
      </c>
      <c r="F50" s="54">
        <f t="shared" si="9"/>
        <v>88.168154766260628</v>
      </c>
      <c r="H50" s="10">
        <v>34</v>
      </c>
      <c r="I50" s="42">
        <f t="shared" ca="1" si="19"/>
        <v>114.40506502392152</v>
      </c>
      <c r="J50" s="42">
        <f t="shared" ca="1" si="20"/>
        <v>119.93981997385102</v>
      </c>
      <c r="K50" s="43">
        <f t="shared" ca="1" si="10"/>
        <v>10.469580276918322</v>
      </c>
      <c r="M50" s="10">
        <v>34</v>
      </c>
      <c r="N50" s="42">
        <f t="shared" ca="1" si="21"/>
        <v>118.2801738586428</v>
      </c>
      <c r="O50" s="42">
        <f t="shared" ca="1" si="22"/>
        <v>123.8149288085723</v>
      </c>
      <c r="P50" s="43">
        <f t="shared" ca="1" si="6"/>
        <v>10.469580276918322</v>
      </c>
      <c r="R50" s="10">
        <v>34</v>
      </c>
      <c r="S50" s="42">
        <f t="shared" ca="1" si="14"/>
        <v>174.14044692542012</v>
      </c>
      <c r="T50" s="42">
        <f t="shared" ca="1" si="15"/>
        <v>199.5147249237792</v>
      </c>
      <c r="U50" s="43">
        <f t="shared" ca="1" si="16"/>
        <v>10.469580276918322</v>
      </c>
      <c r="X50" s="10">
        <v>34</v>
      </c>
      <c r="Y50" s="42">
        <f t="shared" ca="1" si="11"/>
        <v>350.49955105168851</v>
      </c>
      <c r="Z50" s="42">
        <f t="shared" ca="1" si="12"/>
        <v>531.40864196077951</v>
      </c>
      <c r="AA50" s="43">
        <f t="shared" ca="1" si="13"/>
        <v>10.469580276918322</v>
      </c>
    </row>
    <row r="51" spans="2:27" ht="15.55" customHeight="1" x14ac:dyDescent="0.65">
      <c r="B51" s="10">
        <v>35</v>
      </c>
      <c r="C51" s="42">
        <f t="shared" si="17"/>
        <v>97.521876050056704</v>
      </c>
      <c r="D51" s="42">
        <f t="shared" si="18"/>
        <v>102.50315550499326</v>
      </c>
      <c r="E51" s="10">
        <v>35</v>
      </c>
      <c r="F51" s="54">
        <f t="shared" si="9"/>
        <v>88.892918334674192</v>
      </c>
      <c r="H51" s="10">
        <v>35</v>
      </c>
      <c r="I51" s="42">
        <f t="shared" ca="1" si="19"/>
        <v>110.23263795894225</v>
      </c>
      <c r="J51" s="42">
        <f t="shared" ca="1" si="20"/>
        <v>115.21391741387879</v>
      </c>
      <c r="K51" s="43">
        <f t="shared" ca="1" si="10"/>
        <v>-2.7319205625871228</v>
      </c>
      <c r="M51" s="10">
        <v>35</v>
      </c>
      <c r="N51" s="42">
        <f t="shared" ca="1" si="21"/>
        <v>118.95502604865057</v>
      </c>
      <c r="O51" s="42">
        <f t="shared" ca="1" si="22"/>
        <v>123.93630550358712</v>
      </c>
      <c r="P51" s="43">
        <f t="shared" ca="1" si="6"/>
        <v>-2.7319205625871228</v>
      </c>
      <c r="R51" s="10">
        <v>35</v>
      </c>
      <c r="S51" s="42">
        <f t="shared" ca="1" si="14"/>
        <v>175.82616713808824</v>
      </c>
      <c r="T51" s="42">
        <f t="shared" ca="1" si="15"/>
        <v>199.73997502880394</v>
      </c>
      <c r="U51" s="43">
        <f t="shared" ca="1" si="16"/>
        <v>-2.7319205625871228</v>
      </c>
      <c r="X51" s="10">
        <v>35</v>
      </c>
      <c r="Y51" s="42">
        <f t="shared" ca="1" si="11"/>
        <v>355.78045501543704</v>
      </c>
      <c r="Z51" s="42">
        <f t="shared" ca="1" si="12"/>
        <v>536.68954592452803</v>
      </c>
      <c r="AA51" s="43">
        <f t="shared" ca="1" si="13"/>
        <v>-2.7319205625871228</v>
      </c>
    </row>
    <row r="52" spans="2:27" ht="15.55" customHeight="1" x14ac:dyDescent="0.65">
      <c r="B52" s="10">
        <v>36</v>
      </c>
      <c r="C52" s="42">
        <f t="shared" si="17"/>
        <v>97.769688445051031</v>
      </c>
      <c r="D52" s="42">
        <f t="shared" si="18"/>
        <v>102.25283995449394</v>
      </c>
      <c r="E52" s="10">
        <v>36</v>
      </c>
      <c r="F52" s="54">
        <f t="shared" si="9"/>
        <v>89.597263288334688</v>
      </c>
      <c r="H52" s="10">
        <v>36</v>
      </c>
      <c r="I52" s="42">
        <f t="shared" ca="1" si="19"/>
        <v>93.874628694177872</v>
      </c>
      <c r="J52" s="42">
        <f t="shared" ca="1" si="20"/>
        <v>98.357780203620763</v>
      </c>
      <c r="K52" s="43">
        <f t="shared" ca="1" si="10"/>
        <v>-15.334745468870153</v>
      </c>
      <c r="M52" s="10">
        <v>36</v>
      </c>
      <c r="N52" s="42">
        <f t="shared" ca="1" si="21"/>
        <v>100.35881769362179</v>
      </c>
      <c r="O52" s="42">
        <f t="shared" ca="1" si="22"/>
        <v>104.84196920306469</v>
      </c>
      <c r="P52" s="43">
        <f t="shared" ca="1" si="6"/>
        <v>-15.334745468870153</v>
      </c>
      <c r="R52" s="10">
        <v>36</v>
      </c>
      <c r="S52" s="42">
        <f t="shared" ca="1" si="14"/>
        <v>158.50846255113251</v>
      </c>
      <c r="T52" s="42">
        <f t="shared" ca="1" si="15"/>
        <v>181.04586077271099</v>
      </c>
      <c r="U52" s="43">
        <f t="shared" ca="1" si="16"/>
        <v>-15.334745468870153</v>
      </c>
      <c r="X52" s="10">
        <v>36</v>
      </c>
      <c r="Y52" s="42">
        <f t="shared" ca="1" si="11"/>
        <v>349.91761915019208</v>
      </c>
      <c r="Z52" s="42">
        <f t="shared" ca="1" si="12"/>
        <v>530.82671005928296</v>
      </c>
      <c r="AA52" s="43">
        <f t="shared" ca="1" si="13"/>
        <v>-15.334745468870153</v>
      </c>
    </row>
    <row r="53" spans="2:27" ht="15.55" customHeight="1" x14ac:dyDescent="0.65">
      <c r="B53" s="10">
        <v>37</v>
      </c>
      <c r="C53" s="42">
        <f t="shared" si="17"/>
        <v>97.992719600545925</v>
      </c>
      <c r="D53" s="42">
        <f t="shared" si="18"/>
        <v>102.02755595904455</v>
      </c>
      <c r="E53" s="10">
        <v>37</v>
      </c>
      <c r="F53" s="54">
        <f t="shared" si="9"/>
        <v>90.282308671468741</v>
      </c>
      <c r="H53" s="10">
        <v>37</v>
      </c>
      <c r="I53" s="42">
        <f t="shared" ca="1" si="19"/>
        <v>92.81108210493754</v>
      </c>
      <c r="J53" s="42">
        <f t="shared" ca="1" si="20"/>
        <v>96.845918463436149</v>
      </c>
      <c r="K53" s="43">
        <f t="shared" ca="1" si="10"/>
        <v>-1.6760837198225405</v>
      </c>
      <c r="M53" s="10">
        <v>37</v>
      </c>
      <c r="N53" s="42">
        <f t="shared" ca="1" si="21"/>
        <v>90.979479470001991</v>
      </c>
      <c r="O53" s="42">
        <f t="shared" ca="1" si="22"/>
        <v>95.0143158285006</v>
      </c>
      <c r="P53" s="43">
        <f t="shared" ca="1" si="6"/>
        <v>-1.6760837198225405</v>
      </c>
      <c r="R53" s="10">
        <v>37</v>
      </c>
      <c r="S53" s="42">
        <f t="shared" ca="1" si="14"/>
        <v>150.34720652728518</v>
      </c>
      <c r="T53" s="42">
        <f t="shared" ca="1" si="15"/>
        <v>171.58741724233442</v>
      </c>
      <c r="U53" s="43">
        <f t="shared" ca="1" si="16"/>
        <v>-1.6760837198225405</v>
      </c>
      <c r="X53" s="10">
        <v>37</v>
      </c>
      <c r="Y53" s="42">
        <f t="shared" ca="1" si="11"/>
        <v>358.82781901689407</v>
      </c>
      <c r="Z53" s="42">
        <f t="shared" ca="1" si="12"/>
        <v>539.73690992598506</v>
      </c>
      <c r="AA53" s="43">
        <f t="shared" ca="1" si="13"/>
        <v>-1.6760837198225405</v>
      </c>
    </row>
    <row r="54" spans="2:27" ht="15.55" customHeight="1" x14ac:dyDescent="0.65">
      <c r="B54" s="10">
        <v>38</v>
      </c>
      <c r="C54" s="42">
        <f t="shared" si="17"/>
        <v>98.193447640491328</v>
      </c>
      <c r="D54" s="42">
        <f t="shared" si="18"/>
        <v>101.8248003631401</v>
      </c>
      <c r="E54" s="10">
        <v>38</v>
      </c>
      <c r="F54" s="54">
        <f t="shared" si="9"/>
        <v>90.949083982634875</v>
      </c>
      <c r="H54" s="10">
        <v>38</v>
      </c>
      <c r="I54" s="42">
        <f t="shared" ca="1" si="19"/>
        <v>94.00407636368179</v>
      </c>
      <c r="J54" s="42">
        <f t="shared" ca="1" si="20"/>
        <v>97.635429086330547</v>
      </c>
      <c r="K54" s="43">
        <f t="shared" ca="1" si="10"/>
        <v>0.47410246923800392</v>
      </c>
      <c r="M54" s="10">
        <v>38</v>
      </c>
      <c r="N54" s="42">
        <f t="shared" ca="1" si="21"/>
        <v>91.517592132328531</v>
      </c>
      <c r="O54" s="42">
        <f t="shared" ca="1" si="22"/>
        <v>95.148944854977273</v>
      </c>
      <c r="P54" s="43">
        <f t="shared" ca="1" si="6"/>
        <v>0.47410246923800392</v>
      </c>
      <c r="R54" s="10">
        <v>38</v>
      </c>
      <c r="S54" s="42">
        <f t="shared" ca="1" si="14"/>
        <v>151.28888498592872</v>
      </c>
      <c r="T54" s="42">
        <f t="shared" ca="1" si="15"/>
        <v>171.30657055833618</v>
      </c>
      <c r="U54" s="43">
        <f t="shared" ca="1" si="16"/>
        <v>0.47410246923800392</v>
      </c>
      <c r="X54" s="10">
        <v>38</v>
      </c>
      <c r="Y54" s="42">
        <f t="shared" ca="1" si="11"/>
        <v>368.41090149946189</v>
      </c>
      <c r="Z54" s="42">
        <f t="shared" ca="1" si="12"/>
        <v>549.31999240855282</v>
      </c>
      <c r="AA54" s="43">
        <f t="shared" ca="1" si="13"/>
        <v>0.47410246923800392</v>
      </c>
    </row>
    <row r="55" spans="2:27" ht="15.55" customHeight="1" x14ac:dyDescent="0.65">
      <c r="B55" s="10">
        <v>39</v>
      </c>
      <c r="C55" s="42">
        <f t="shared" si="17"/>
        <v>98.374102876442194</v>
      </c>
      <c r="D55" s="42">
        <f t="shared" si="18"/>
        <v>101.64232032682609</v>
      </c>
      <c r="E55" s="10">
        <v>39</v>
      </c>
      <c r="F55" s="54">
        <f t="shared" si="9"/>
        <v>91.598538480932618</v>
      </c>
      <c r="H55" s="10">
        <v>39</v>
      </c>
      <c r="I55" s="42">
        <f t="shared" ca="1" si="19"/>
        <v>86.699466677711584</v>
      </c>
      <c r="J55" s="42">
        <f t="shared" ca="1" si="20"/>
        <v>89.967684128095456</v>
      </c>
      <c r="K55" s="43">
        <f t="shared" ca="1" si="10"/>
        <v>-7.9042020496020307</v>
      </c>
      <c r="M55" s="10">
        <v>39</v>
      </c>
      <c r="N55" s="42">
        <f t="shared" ca="1" si="21"/>
        <v>84.698682104112649</v>
      </c>
      <c r="O55" s="42">
        <f t="shared" ca="1" si="22"/>
        <v>87.966899554496521</v>
      </c>
      <c r="P55" s="43">
        <f t="shared" ca="1" si="6"/>
        <v>-7.9042020496020307</v>
      </c>
      <c r="R55" s="10">
        <v>39</v>
      </c>
      <c r="S55" s="42">
        <f t="shared" ca="1" si="14"/>
        <v>144.50673393344425</v>
      </c>
      <c r="T55" s="42">
        <f t="shared" ca="1" si="15"/>
        <v>163.37225937721291</v>
      </c>
      <c r="U55" s="43">
        <f t="shared" ca="1" si="16"/>
        <v>-7.9042020496020307</v>
      </c>
      <c r="X55" s="10">
        <v>39</v>
      </c>
      <c r="Y55" s="42">
        <f t="shared" ca="1" si="11"/>
        <v>369.54839120160307</v>
      </c>
      <c r="Z55" s="42">
        <f t="shared" ca="1" si="12"/>
        <v>550.45748211069406</v>
      </c>
      <c r="AA55" s="43">
        <f t="shared" ca="1" si="13"/>
        <v>-7.9042020496020307</v>
      </c>
    </row>
    <row r="56" spans="2:27" ht="15.55" customHeight="1" x14ac:dyDescent="0.65">
      <c r="B56" s="10">
        <v>40</v>
      </c>
      <c r="C56" s="42">
        <f t="shared" si="17"/>
        <v>98.536692588797976</v>
      </c>
      <c r="D56" s="42">
        <f t="shared" si="18"/>
        <v>101.47808829414349</v>
      </c>
      <c r="E56" s="10">
        <v>40</v>
      </c>
      <c r="F56" s="54">
        <f t="shared" si="9"/>
        <v>92.231549313806639</v>
      </c>
      <c r="H56" s="10">
        <v>40</v>
      </c>
      <c r="I56" s="42">
        <f t="shared" ca="1" si="19"/>
        <v>83.299407657750749</v>
      </c>
      <c r="J56" s="42">
        <f t="shared" ca="1" si="20"/>
        <v>86.240803363096234</v>
      </c>
      <c r="K56" s="43">
        <f t="shared" ca="1" si="10"/>
        <v>-4.7301123521896757</v>
      </c>
      <c r="M56" s="10">
        <v>40</v>
      </c>
      <c r="N56" s="42">
        <f t="shared" ca="1" si="21"/>
        <v>77.546600516710697</v>
      </c>
      <c r="O56" s="42">
        <f t="shared" ca="1" si="22"/>
        <v>80.487996222056182</v>
      </c>
      <c r="P56" s="43">
        <f t="shared" ca="1" si="6"/>
        <v>-4.7301123521896757</v>
      </c>
      <c r="R56" s="10">
        <v>40</v>
      </c>
      <c r="S56" s="42">
        <f t="shared" ca="1" si="14"/>
        <v>137.42540256254628</v>
      </c>
      <c r="T56" s="42">
        <f t="shared" ca="1" si="15"/>
        <v>155.20508288483438</v>
      </c>
      <c r="U56" s="43">
        <f t="shared" ca="1" si="16"/>
        <v>-4.7301123521896757</v>
      </c>
      <c r="X56" s="10">
        <v>40</v>
      </c>
      <c r="Y56" s="42">
        <f t="shared" ca="1" si="11"/>
        <v>374.7045298791993</v>
      </c>
      <c r="Z56" s="42">
        <f t="shared" ca="1" si="12"/>
        <v>555.61362078829029</v>
      </c>
      <c r="AA56" s="43">
        <f t="shared" ca="1" si="13"/>
        <v>-4.7301123521896757</v>
      </c>
    </row>
    <row r="57" spans="2:27" ht="15.55" customHeight="1" x14ac:dyDescent="0.65">
      <c r="B57" s="10">
        <v>41</v>
      </c>
      <c r="C57" s="42">
        <f t="shared" si="17"/>
        <v>98.683023329918186</v>
      </c>
      <c r="D57" s="42">
        <f t="shared" si="18"/>
        <v>101.33027946472914</v>
      </c>
      <c r="E57" s="10">
        <v>41</v>
      </c>
      <c r="F57" s="54">
        <f t="shared" si="9"/>
        <v>92.848928641091447</v>
      </c>
      <c r="H57" s="10">
        <v>41</v>
      </c>
      <c r="I57" s="42">
        <f t="shared" ca="1" si="19"/>
        <v>80.111345214664951</v>
      </c>
      <c r="J57" s="42">
        <f t="shared" ca="1" si="20"/>
        <v>82.758601349475896</v>
      </c>
      <c r="K57" s="43">
        <f t="shared" ca="1" si="10"/>
        <v>-4.8581216773107236</v>
      </c>
      <c r="M57" s="10">
        <v>41</v>
      </c>
      <c r="N57" s="42">
        <f t="shared" ca="1" si="21"/>
        <v>72.568762611634071</v>
      </c>
      <c r="O57" s="42">
        <f t="shared" ca="1" si="22"/>
        <v>75.216018746445002</v>
      </c>
      <c r="P57" s="43">
        <f t="shared" ca="1" si="6"/>
        <v>-4.8581216773107236</v>
      </c>
      <c r="R57" s="10">
        <v>41</v>
      </c>
      <c r="S57" s="42">
        <f t="shared" ca="1" si="14"/>
        <v>132.23995381022385</v>
      </c>
      <c r="T57" s="42">
        <f t="shared" ca="1" si="15"/>
        <v>148.99628711803391</v>
      </c>
      <c r="U57" s="43">
        <f t="shared" ca="1" si="16"/>
        <v>-4.8581216773107236</v>
      </c>
      <c r="X57" s="10">
        <v>41</v>
      </c>
      <c r="Y57" s="42">
        <f t="shared" ca="1" si="11"/>
        <v>379.33079433412894</v>
      </c>
      <c r="Z57" s="42">
        <f t="shared" ca="1" si="12"/>
        <v>560.23988524321999</v>
      </c>
      <c r="AA57" s="43">
        <f t="shared" ca="1" si="13"/>
        <v>-4.8581216773107236</v>
      </c>
    </row>
    <row r="58" spans="2:27" ht="15.55" customHeight="1" x14ac:dyDescent="0.65">
      <c r="B58" s="10">
        <v>42</v>
      </c>
      <c r="C58" s="42">
        <f t="shared" si="17"/>
        <v>98.814720996926368</v>
      </c>
      <c r="D58" s="42">
        <f t="shared" si="18"/>
        <v>101.19725151825624</v>
      </c>
      <c r="E58" s="10">
        <v>42</v>
      </c>
      <c r="F58" s="54">
        <f t="shared" si="9"/>
        <v>93.451429900471837</v>
      </c>
      <c r="H58" s="10">
        <v>42</v>
      </c>
      <c r="I58" s="42">
        <f t="shared" ca="1" si="19"/>
        <v>73.192626481457509</v>
      </c>
      <c r="J58" s="42">
        <f t="shared" ca="1" si="20"/>
        <v>75.57515700278735</v>
      </c>
      <c r="K58" s="43">
        <f t="shared" ca="1" si="10"/>
        <v>-8.9075842117409536</v>
      </c>
      <c r="M58" s="10">
        <v>42</v>
      </c>
      <c r="N58" s="42">
        <f t="shared" ca="1" si="21"/>
        <v>63.975241300074359</v>
      </c>
      <c r="O58" s="42">
        <f t="shared" ca="1" si="22"/>
        <v>66.357771821404185</v>
      </c>
      <c r="P58" s="43">
        <f t="shared" ca="1" si="6"/>
        <v>-8.9075842117409536</v>
      </c>
      <c r="R58" s="10">
        <v>42</v>
      </c>
      <c r="S58" s="42">
        <f t="shared" ca="1" si="14"/>
        <v>123.17632948130701</v>
      </c>
      <c r="T58" s="42">
        <f t="shared" ca="1" si="15"/>
        <v>138.96821667122757</v>
      </c>
      <c r="U58" s="43">
        <f t="shared" ca="1" si="16"/>
        <v>-8.9075842117409536</v>
      </c>
      <c r="X58" s="10">
        <v>42</v>
      </c>
      <c r="Y58" s="42">
        <f t="shared" ca="1" si="11"/>
        <v>379.960583676895</v>
      </c>
      <c r="Z58" s="42">
        <f t="shared" ca="1" si="12"/>
        <v>560.8696745859861</v>
      </c>
      <c r="AA58" s="43">
        <f t="shared" ca="1" si="13"/>
        <v>-8.9075842117409536</v>
      </c>
    </row>
    <row r="59" spans="2:27" ht="15.55" customHeight="1" x14ac:dyDescent="0.65">
      <c r="B59" s="10">
        <v>43</v>
      </c>
      <c r="C59" s="42">
        <f t="shared" si="17"/>
        <v>98.933248897233739</v>
      </c>
      <c r="D59" s="42">
        <f t="shared" si="18"/>
        <v>101.07752636643062</v>
      </c>
      <c r="E59" s="10">
        <v>43</v>
      </c>
      <c r="F59" s="54">
        <f t="shared" si="9"/>
        <v>94.039753335613199</v>
      </c>
      <c r="H59" s="10">
        <v>43</v>
      </c>
      <c r="I59" s="42">
        <f t="shared" ca="1" si="19"/>
        <v>70.426776527612944</v>
      </c>
      <c r="J59" s="42">
        <f t="shared" ca="1" si="20"/>
        <v>72.571053996809809</v>
      </c>
      <c r="K59" s="43">
        <f t="shared" ca="1" si="10"/>
        <v>-5.4465873056988166</v>
      </c>
      <c r="M59" s="10">
        <v>43</v>
      </c>
      <c r="N59" s="42">
        <f t="shared" ca="1" si="21"/>
        <v>57.677337758497643</v>
      </c>
      <c r="O59" s="42">
        <f t="shared" ca="1" si="22"/>
        <v>59.82161522769448</v>
      </c>
      <c r="P59" s="43">
        <f t="shared" ca="1" si="6"/>
        <v>-5.4465873056988166</v>
      </c>
      <c r="R59" s="10">
        <v>43</v>
      </c>
      <c r="S59" s="42">
        <f t="shared" ca="1" si="14"/>
        <v>116.24791527401598</v>
      </c>
      <c r="T59" s="42">
        <f t="shared" ca="1" si="15"/>
        <v>131.13086707725688</v>
      </c>
      <c r="U59" s="43">
        <f t="shared" ca="1" si="16"/>
        <v>-5.4465873056988166</v>
      </c>
      <c r="X59" s="10">
        <v>43</v>
      </c>
      <c r="Y59" s="42">
        <f t="shared" ca="1" si="11"/>
        <v>384.45101743691959</v>
      </c>
      <c r="Z59" s="42">
        <f t="shared" ca="1" si="12"/>
        <v>565.36010834601063</v>
      </c>
      <c r="AA59" s="43">
        <f t="shared" ca="1" si="13"/>
        <v>-5.4465873056988166</v>
      </c>
    </row>
    <row r="60" spans="2:27" ht="15.55" customHeight="1" x14ac:dyDescent="0.65">
      <c r="B60" s="10">
        <v>44</v>
      </c>
      <c r="C60" s="42">
        <f t="shared" si="17"/>
        <v>99.039924007510365</v>
      </c>
      <c r="D60" s="42">
        <f t="shared" si="18"/>
        <v>100.96977372978756</v>
      </c>
      <c r="E60" s="10">
        <v>44</v>
      </c>
      <c r="F60" s="54">
        <f t="shared" si="9"/>
        <v>94.614550888695959</v>
      </c>
      <c r="H60" s="10">
        <v>44</v>
      </c>
      <c r="I60" s="42">
        <f t="shared" ca="1" si="19"/>
        <v>62.390542538378526</v>
      </c>
      <c r="J60" s="42">
        <f t="shared" ca="1" si="20"/>
        <v>64.320392260655709</v>
      </c>
      <c r="K60" s="43">
        <f t="shared" ca="1" si="10"/>
        <v>-10.993556336473118</v>
      </c>
      <c r="M60" s="10">
        <v>44</v>
      </c>
      <c r="N60" s="42">
        <f t="shared" ca="1" si="21"/>
        <v>48.192753993325354</v>
      </c>
      <c r="O60" s="42">
        <f t="shared" ca="1" si="22"/>
        <v>50.122603715602509</v>
      </c>
      <c r="P60" s="43">
        <f t="shared" ca="1" si="6"/>
        <v>-10.993556336473118</v>
      </c>
      <c r="R60" s="10">
        <v>44</v>
      </c>
      <c r="S60" s="42">
        <f t="shared" ca="1" si="14"/>
        <v>105.83332693654414</v>
      </c>
      <c r="T60" s="42">
        <f t="shared" ca="1" si="15"/>
        <v>119.85965904705776</v>
      </c>
      <c r="U60" s="43">
        <f t="shared" ca="1" si="16"/>
        <v>-10.993556336473118</v>
      </c>
      <c r="X60" s="10">
        <v>44</v>
      </c>
      <c r="Y60" s="42">
        <f t="shared" ca="1" si="11"/>
        <v>383.00841772444403</v>
      </c>
      <c r="Z60" s="42">
        <f t="shared" ca="1" si="12"/>
        <v>563.91750863353502</v>
      </c>
      <c r="AA60" s="43">
        <f t="shared" ca="1" si="13"/>
        <v>-10.993556336473118</v>
      </c>
    </row>
    <row r="61" spans="2:27" ht="15.55" customHeight="1" x14ac:dyDescent="0.65">
      <c r="B61" s="10">
        <v>45</v>
      </c>
      <c r="C61" s="42">
        <f t="shared" si="17"/>
        <v>99.135931606759328</v>
      </c>
      <c r="D61" s="42">
        <f t="shared" si="18"/>
        <v>100.87279635680881</v>
      </c>
      <c r="E61" s="10">
        <v>45</v>
      </c>
      <c r="F61" s="54">
        <f t="shared" si="9"/>
        <v>95.176430543079803</v>
      </c>
      <c r="H61" s="10">
        <v>45</v>
      </c>
      <c r="I61" s="42">
        <f t="shared" ca="1" si="19"/>
        <v>65.760622571413762</v>
      </c>
      <c r="J61" s="42">
        <f t="shared" ca="1" si="20"/>
        <v>67.497487321463225</v>
      </c>
      <c r="K61" s="43">
        <f t="shared" ca="1" si="10"/>
        <v>-0.39086571312691942</v>
      </c>
      <c r="M61" s="10">
        <v>45</v>
      </c>
      <c r="N61" s="42">
        <f t="shared" ca="1" si="21"/>
        <v>47.485834712629341</v>
      </c>
      <c r="O61" s="42">
        <f t="shared" ca="1" si="22"/>
        <v>49.222699462678776</v>
      </c>
      <c r="P61" s="43">
        <f t="shared" ca="1" si="6"/>
        <v>-0.39086571312691942</v>
      </c>
      <c r="R61" s="10">
        <v>45</v>
      </c>
      <c r="S61" s="42">
        <f t="shared" ca="1" si="14"/>
        <v>104.0122669724869</v>
      </c>
      <c r="T61" s="42">
        <f t="shared" ca="1" si="15"/>
        <v>117.23128394407878</v>
      </c>
      <c r="U61" s="43">
        <f t="shared" ca="1" si="16"/>
        <v>-0.39086571312691942</v>
      </c>
      <c r="X61" s="10">
        <v>45</v>
      </c>
      <c r="Y61" s="42">
        <f t="shared" ca="1" si="11"/>
        <v>392.76181198256467</v>
      </c>
      <c r="Z61" s="42">
        <f t="shared" ca="1" si="12"/>
        <v>573.67090289165571</v>
      </c>
      <c r="AA61" s="43">
        <f t="shared" ca="1" si="13"/>
        <v>-0.39086571312691942</v>
      </c>
    </row>
    <row r="62" spans="2:27" ht="15.55" customHeight="1" x14ac:dyDescent="0.65">
      <c r="B62" s="10">
        <v>46</v>
      </c>
      <c r="C62" s="42">
        <f t="shared" si="17"/>
        <v>99.222338446083398</v>
      </c>
      <c r="D62" s="42">
        <f t="shared" si="18"/>
        <v>100.78551672112793</v>
      </c>
      <c r="E62" s="10">
        <v>46</v>
      </c>
      <c r="F62" s="54">
        <f t="shared" si="9"/>
        <v>95.725960188629912</v>
      </c>
      <c r="H62" s="10">
        <v>46</v>
      </c>
      <c r="I62" s="42">
        <f t="shared" ca="1" si="19"/>
        <v>74.237861007575674</v>
      </c>
      <c r="J62" s="42">
        <f t="shared" ca="1" si="20"/>
        <v>75.801039282620181</v>
      </c>
      <c r="K62" s="43">
        <f t="shared" ca="1" si="10"/>
        <v>5.0533006933032878</v>
      </c>
      <c r="M62" s="10">
        <v>46</v>
      </c>
      <c r="N62" s="42">
        <f t="shared" ca="1" si="21"/>
        <v>57.595119078106237</v>
      </c>
      <c r="O62" s="42">
        <f t="shared" ca="1" si="22"/>
        <v>59.158297353150729</v>
      </c>
      <c r="P62" s="43">
        <f t="shared" ca="1" si="6"/>
        <v>5.0533006933032878</v>
      </c>
      <c r="R62" s="10">
        <v>46</v>
      </c>
      <c r="S62" s="42">
        <f t="shared" ca="1" si="14"/>
        <v>112.7022411894398</v>
      </c>
      <c r="T62" s="42">
        <f t="shared" ca="1" si="15"/>
        <v>125.16040974829305</v>
      </c>
      <c r="U62" s="43">
        <f t="shared" ca="1" si="16"/>
        <v>5.0533006933032878</v>
      </c>
      <c r="X62" s="10">
        <v>46</v>
      </c>
      <c r="Y62" s="42">
        <f t="shared" ca="1" si="11"/>
        <v>406.83977325005594</v>
      </c>
      <c r="Z62" s="42">
        <f t="shared" ca="1" si="12"/>
        <v>587.74886415914705</v>
      </c>
      <c r="AA62" s="43">
        <f t="shared" ca="1" si="13"/>
        <v>5.0533006933032878</v>
      </c>
    </row>
    <row r="63" spans="2:27" ht="15.55" customHeight="1" x14ac:dyDescent="0.65">
      <c r="B63" s="10">
        <v>47</v>
      </c>
      <c r="C63" s="42">
        <f t="shared" si="17"/>
        <v>99.300104601475056</v>
      </c>
      <c r="D63" s="42">
        <f t="shared" si="18"/>
        <v>100.70696504901514</v>
      </c>
      <c r="E63" s="10">
        <v>47</v>
      </c>
      <c r="F63" s="54">
        <f t="shared" si="9"/>
        <v>96.263671071314889</v>
      </c>
      <c r="H63" s="10">
        <v>47</v>
      </c>
      <c r="I63" s="42">
        <f t="shared" ca="1" si="19"/>
        <v>75.617513947311338</v>
      </c>
      <c r="J63" s="42">
        <f t="shared" ca="1" si="20"/>
        <v>77.024374394851392</v>
      </c>
      <c r="K63" s="43">
        <f t="shared" ca="1" si="10"/>
        <v>-1.196560959506771</v>
      </c>
      <c r="M63" s="10">
        <v>47</v>
      </c>
      <c r="N63" s="42">
        <f t="shared" ca="1" si="21"/>
        <v>63.165696557440491</v>
      </c>
      <c r="O63" s="42">
        <f t="shared" ca="1" si="22"/>
        <v>64.572557004980538</v>
      </c>
      <c r="P63" s="43">
        <f t="shared" ca="1" si="6"/>
        <v>-1.196560959506771</v>
      </c>
      <c r="R63" s="10">
        <v>47</v>
      </c>
      <c r="S63" s="42">
        <f t="shared" ca="1" si="14"/>
        <v>116.92259713654019</v>
      </c>
      <c r="T63" s="42">
        <f t="shared" ca="1" si="15"/>
        <v>128.66370951837177</v>
      </c>
      <c r="U63" s="43">
        <f t="shared" ca="1" si="16"/>
        <v>-1.196560959506771</v>
      </c>
      <c r="X63" s="10">
        <v>47</v>
      </c>
      <c r="Y63" s="42">
        <f t="shared" ca="1" si="11"/>
        <v>414.2354161638001</v>
      </c>
      <c r="Z63" s="42">
        <f t="shared" ca="1" si="12"/>
        <v>595.1445070728912</v>
      </c>
      <c r="AA63" s="43">
        <f t="shared" ca="1" si="13"/>
        <v>-1.196560959506771</v>
      </c>
    </row>
    <row r="64" spans="2:27" ht="15.55" customHeight="1" x14ac:dyDescent="0.65">
      <c r="B64" s="10">
        <v>48</v>
      </c>
      <c r="C64" s="42">
        <f t="shared" si="17"/>
        <v>99.370094141327556</v>
      </c>
      <c r="D64" s="42">
        <f t="shared" si="18"/>
        <v>100.63626854411363</v>
      </c>
      <c r="E64" s="10">
        <v>48</v>
      </c>
      <c r="F64" s="54">
        <f t="shared" si="9"/>
        <v>96.790060879604283</v>
      </c>
      <c r="H64" s="10">
        <v>48</v>
      </c>
      <c r="I64" s="42">
        <f t="shared" ca="1" si="19"/>
        <v>75.002800704630218</v>
      </c>
      <c r="J64" s="42">
        <f t="shared" ca="1" si="20"/>
        <v>76.268975107416267</v>
      </c>
      <c r="K64" s="43">
        <f t="shared" ca="1" si="10"/>
        <v>-3.0529618479499869</v>
      </c>
      <c r="M64" s="10">
        <v>48</v>
      </c>
      <c r="N64" s="42">
        <f t="shared" ca="1" si="21"/>
        <v>63.197884573993079</v>
      </c>
      <c r="O64" s="42">
        <f t="shared" ca="1" si="22"/>
        <v>64.464058976779114</v>
      </c>
      <c r="P64" s="43">
        <f t="shared" ca="1" si="6"/>
        <v>-3.0529618479499869</v>
      </c>
      <c r="R64" s="10">
        <v>48</v>
      </c>
      <c r="S64" s="42">
        <f t="shared" ca="1" si="14"/>
        <v>116.0871847427604</v>
      </c>
      <c r="T64" s="42">
        <f t="shared" ca="1" si="15"/>
        <v>127.15251262876295</v>
      </c>
      <c r="U64" s="43">
        <f t="shared" ca="1" si="16"/>
        <v>-3.0529618479499869</v>
      </c>
      <c r="X64" s="10">
        <v>48</v>
      </c>
      <c r="Y64" s="42">
        <f t="shared" ca="1" si="11"/>
        <v>420.44289002447567</v>
      </c>
      <c r="Z64" s="42">
        <f t="shared" ca="1" si="12"/>
        <v>601.35198093356678</v>
      </c>
      <c r="AA64" s="43">
        <f t="shared" ca="1" si="13"/>
        <v>-3.0529618479499869</v>
      </c>
    </row>
    <row r="65" spans="2:27" ht="15.55" customHeight="1" x14ac:dyDescent="0.65">
      <c r="B65" s="10">
        <v>49</v>
      </c>
      <c r="C65" s="42">
        <f t="shared" si="17"/>
        <v>99.433084727194796</v>
      </c>
      <c r="D65" s="42">
        <f t="shared" si="18"/>
        <v>100.57264168970227</v>
      </c>
      <c r="E65" s="10">
        <v>49</v>
      </c>
      <c r="F65" s="54">
        <f t="shared" si="9"/>
        <v>97.305596512608957</v>
      </c>
      <c r="H65" s="10">
        <v>49</v>
      </c>
      <c r="I65" s="42">
        <f t="shared" ca="1" si="19"/>
        <v>69.28488888284231</v>
      </c>
      <c r="J65" s="42">
        <f t="shared" ca="1" si="20"/>
        <v>70.424445845349751</v>
      </c>
      <c r="K65" s="43">
        <f t="shared" ca="1" si="10"/>
        <v>-8.2176317513248875</v>
      </c>
      <c r="M65" s="10">
        <v>49</v>
      </c>
      <c r="N65" s="42">
        <f t="shared" ca="1" si="21"/>
        <v>57.1339834412939</v>
      </c>
      <c r="O65" s="42">
        <f t="shared" ca="1" si="22"/>
        <v>58.273540403801313</v>
      </c>
      <c r="P65" s="43">
        <f t="shared" ca="1" si="6"/>
        <v>-8.2176317513248875</v>
      </c>
      <c r="R65" s="10">
        <v>49</v>
      </c>
      <c r="S65" s="42">
        <f t="shared" ca="1" si="14"/>
        <v>109.41125747864611</v>
      </c>
      <c r="T65" s="42">
        <f t="shared" ca="1" si="15"/>
        <v>119.83969707132164</v>
      </c>
      <c r="U65" s="43">
        <f t="shared" ca="1" si="16"/>
        <v>-8.2176317513248875</v>
      </c>
      <c r="X65" s="10">
        <v>49</v>
      </c>
      <c r="Y65" s="42">
        <f t="shared" ca="1" si="11"/>
        <v>421.60451088708328</v>
      </c>
      <c r="Z65" s="42">
        <f t="shared" ca="1" si="12"/>
        <v>602.51360179617438</v>
      </c>
      <c r="AA65" s="43">
        <f t="shared" ca="1" si="13"/>
        <v>-8.2176317513248875</v>
      </c>
    </row>
    <row r="66" spans="2:27" ht="15.55" customHeight="1" x14ac:dyDescent="0.65">
      <c r="B66" s="10">
        <v>50</v>
      </c>
      <c r="C66" s="42">
        <f t="shared" si="17"/>
        <v>99.489776254475316</v>
      </c>
      <c r="D66" s="42">
        <f t="shared" si="18"/>
        <v>100.51537752073205</v>
      </c>
      <c r="E66" s="10">
        <v>50</v>
      </c>
      <c r="F66" s="54">
        <f t="shared" si="9"/>
        <v>97.810716568551754</v>
      </c>
      <c r="H66" s="10">
        <v>50</v>
      </c>
      <c r="I66" s="42">
        <f t="shared" ca="1" si="19"/>
        <v>71.50259109966251</v>
      </c>
      <c r="J66" s="42">
        <f t="shared" ca="1" si="20"/>
        <v>72.52819236591921</v>
      </c>
      <c r="K66" s="43">
        <f t="shared" ca="1" si="10"/>
        <v>-0.85380889489555956</v>
      </c>
      <c r="M66" s="10">
        <v>50</v>
      </c>
      <c r="N66" s="42">
        <f t="shared" ca="1" si="21"/>
        <v>56.457960326606511</v>
      </c>
      <c r="O66" s="42">
        <f t="shared" ca="1" si="22"/>
        <v>57.483561592863182</v>
      </c>
      <c r="P66" s="43">
        <f t="shared" ca="1" si="6"/>
        <v>-0.85380889489555956</v>
      </c>
      <c r="R66" s="10">
        <v>50</v>
      </c>
      <c r="S66" s="42">
        <f t="shared" ca="1" si="14"/>
        <v>108.15099434993391</v>
      </c>
      <c r="T66" s="42">
        <f t="shared" ca="1" si="15"/>
        <v>117.97920309878198</v>
      </c>
      <c r="U66" s="43">
        <f t="shared" ca="1" si="16"/>
        <v>-0.85380889489555956</v>
      </c>
      <c r="X66" s="10">
        <v>50</v>
      </c>
      <c r="Y66" s="42">
        <f t="shared" ca="1" si="11"/>
        <v>430.63453990592694</v>
      </c>
      <c r="Z66" s="42">
        <f t="shared" ca="1" si="12"/>
        <v>611.5436308150181</v>
      </c>
      <c r="AA66" s="43">
        <f t="shared" ca="1" si="13"/>
        <v>-0.85380889489555956</v>
      </c>
    </row>
    <row r="67" spans="2:27" ht="15.55" customHeight="1" x14ac:dyDescent="0.65">
      <c r="B67" s="10">
        <v>51</v>
      </c>
      <c r="C67" s="42">
        <f t="shared" si="17"/>
        <v>99.54079862902779</v>
      </c>
      <c r="D67" s="42">
        <f t="shared" si="18"/>
        <v>100.46383976865884</v>
      </c>
      <c r="E67" s="10">
        <v>51</v>
      </c>
      <c r="F67" s="54">
        <f t="shared" si="9"/>
        <v>98.305833586803359</v>
      </c>
      <c r="H67" s="10">
        <v>51</v>
      </c>
      <c r="I67" s="42">
        <f t="shared" ca="1" si="19"/>
        <v>69.972243340585862</v>
      </c>
      <c r="J67" s="42">
        <f t="shared" ca="1" si="20"/>
        <v>70.895284480216901</v>
      </c>
      <c r="K67" s="43">
        <f t="shared" ca="1" si="10"/>
        <v>-4.3800886491103981</v>
      </c>
      <c r="M67" s="10">
        <v>51</v>
      </c>
      <c r="N67" s="42">
        <f t="shared" ca="1" si="21"/>
        <v>56.005171197387682</v>
      </c>
      <c r="O67" s="42">
        <f t="shared" ca="1" si="22"/>
        <v>56.928212337018685</v>
      </c>
      <c r="P67" s="43">
        <f t="shared" ca="1" si="6"/>
        <v>-4.3800886491103981</v>
      </c>
      <c r="R67" s="10">
        <v>51</v>
      </c>
      <c r="S67" s="42">
        <f t="shared" ca="1" si="14"/>
        <v>106.9053521175282</v>
      </c>
      <c r="T67" s="42">
        <f t="shared" ca="1" si="15"/>
        <v>116.16787757519847</v>
      </c>
      <c r="U67" s="43">
        <f t="shared" ca="1" si="16"/>
        <v>-4.3800886491103981</v>
      </c>
      <c r="X67" s="10">
        <v>51</v>
      </c>
      <c r="Y67" s="42">
        <f t="shared" ca="1" si="11"/>
        <v>435.35144835493219</v>
      </c>
      <c r="Z67" s="42">
        <f t="shared" ca="1" si="12"/>
        <v>616.26053926402346</v>
      </c>
      <c r="AA67" s="43">
        <f t="shared" ca="1" si="13"/>
        <v>-4.3800886491103981</v>
      </c>
    </row>
    <row r="68" spans="2:27" ht="15.55" customHeight="1" x14ac:dyDescent="0.65">
      <c r="B68" s="10">
        <v>52</v>
      </c>
      <c r="C68" s="42">
        <f t="shared" si="17"/>
        <v>99.586718766125017</v>
      </c>
      <c r="D68" s="42">
        <f t="shared" si="18"/>
        <v>100.41745579179296</v>
      </c>
      <c r="E68" s="10">
        <v>52</v>
      </c>
      <c r="F68" s="54">
        <f t="shared" si="9"/>
        <v>98.791336072202199</v>
      </c>
      <c r="H68" s="10">
        <v>52</v>
      </c>
      <c r="I68" s="42">
        <f t="shared" ca="1" si="19"/>
        <v>66.382109489294137</v>
      </c>
      <c r="J68" s="42">
        <f t="shared" ca="1" si="20"/>
        <v>67.212846514962067</v>
      </c>
      <c r="K68" s="43">
        <f t="shared" ca="1" si="10"/>
        <v>-6.5929095172331351</v>
      </c>
      <c r="M68" s="10">
        <v>52</v>
      </c>
      <c r="N68" s="42">
        <f t="shared" ca="1" si="21"/>
        <v>51.621700235860573</v>
      </c>
      <c r="O68" s="42">
        <f t="shared" ca="1" si="22"/>
        <v>52.452437261528473</v>
      </c>
      <c r="P68" s="43">
        <f t="shared" ca="1" si="6"/>
        <v>-6.5929095172331351</v>
      </c>
      <c r="R68" s="10">
        <v>52</v>
      </c>
      <c r="S68" s="42">
        <f t="shared" ca="1" si="14"/>
        <v>101.75790283798439</v>
      </c>
      <c r="T68" s="42">
        <f t="shared" ca="1" si="15"/>
        <v>110.48730409984157</v>
      </c>
      <c r="U68" s="43">
        <f t="shared" ca="1" si="16"/>
        <v>-6.5929095172331351</v>
      </c>
      <c r="X68" s="10">
        <v>52</v>
      </c>
      <c r="Y68" s="42">
        <f t="shared" ca="1" si="11"/>
        <v>438.28684799279853</v>
      </c>
      <c r="Z68" s="42">
        <f t="shared" ca="1" si="12"/>
        <v>619.19593890188992</v>
      </c>
      <c r="AA68" s="43">
        <f t="shared" ca="1" si="13"/>
        <v>-6.5929095172331351</v>
      </c>
    </row>
    <row r="69" spans="2:27" ht="15.55" customHeight="1" x14ac:dyDescent="0.65">
      <c r="B69" s="10">
        <v>53</v>
      </c>
      <c r="C69" s="42">
        <f t="shared" si="17"/>
        <v>99.628046889512518</v>
      </c>
      <c r="D69" s="42">
        <f t="shared" si="18"/>
        <v>100.37571021261367</v>
      </c>
      <c r="E69" s="10">
        <v>53</v>
      </c>
      <c r="F69" s="54">
        <f t="shared" si="9"/>
        <v>99.267590326544749</v>
      </c>
      <c r="H69" s="10">
        <v>53</v>
      </c>
      <c r="I69" s="42">
        <f t="shared" ca="1" si="19"/>
        <v>70.55286481961474</v>
      </c>
      <c r="J69" s="42">
        <f t="shared" ca="1" si="20"/>
        <v>71.300528142715876</v>
      </c>
      <c r="K69" s="43">
        <f t="shared" ca="1" si="10"/>
        <v>0.80896627925001408</v>
      </c>
      <c r="M69" s="10">
        <v>53</v>
      </c>
      <c r="N69" s="42">
        <f t="shared" ca="1" si="21"/>
        <v>53.972041732907961</v>
      </c>
      <c r="O69" s="42">
        <f t="shared" ca="1" si="22"/>
        <v>54.719705056009076</v>
      </c>
      <c r="P69" s="43">
        <f t="shared" ca="1" si="6"/>
        <v>0.80896627925001408</v>
      </c>
      <c r="R69" s="10">
        <v>53</v>
      </c>
      <c r="S69" s="42">
        <f t="shared" ca="1" si="14"/>
        <v>103.37083815952053</v>
      </c>
      <c r="T69" s="42">
        <f t="shared" ca="1" si="15"/>
        <v>111.59780031349879</v>
      </c>
      <c r="U69" s="43">
        <f t="shared" ca="1" si="16"/>
        <v>0.80896627925001408</v>
      </c>
      <c r="X69" s="10">
        <v>53</v>
      </c>
      <c r="Y69" s="42">
        <f t="shared" ca="1" si="11"/>
        <v>448.80227430826187</v>
      </c>
      <c r="Z69" s="42">
        <f t="shared" ca="1" si="12"/>
        <v>629.71136521735343</v>
      </c>
      <c r="AA69" s="43">
        <f t="shared" ca="1" si="13"/>
        <v>0.80896627925001408</v>
      </c>
    </row>
    <row r="70" spans="2:27" ht="15.55" customHeight="1" x14ac:dyDescent="0.65">
      <c r="B70" s="10">
        <v>54</v>
      </c>
      <c r="C70" s="42">
        <f t="shared" si="17"/>
        <v>99.665242200561266</v>
      </c>
      <c r="D70" s="42">
        <f t="shared" si="18"/>
        <v>100.3381391913523</v>
      </c>
      <c r="E70" s="10">
        <v>54</v>
      </c>
      <c r="F70" s="54">
        <f t="shared" si="9"/>
        <v>99.734942108877433</v>
      </c>
      <c r="H70" s="10">
        <v>54</v>
      </c>
      <c r="I70" s="42">
        <f t="shared" ca="1" si="19"/>
        <v>66.949239407922747</v>
      </c>
      <c r="J70" s="42">
        <f t="shared" ca="1" si="20"/>
        <v>67.622136398713778</v>
      </c>
      <c r="K70" s="43">
        <f t="shared" ca="1" si="10"/>
        <v>-6.5483389297305239</v>
      </c>
      <c r="M70" s="10">
        <v>54</v>
      </c>
      <c r="N70" s="42">
        <f t="shared" ca="1" si="21"/>
        <v>52.430981769511646</v>
      </c>
      <c r="O70" s="42">
        <f t="shared" ca="1" si="22"/>
        <v>53.103878760302649</v>
      </c>
      <c r="P70" s="43">
        <f t="shared" ca="1" si="6"/>
        <v>-6.5483389297305239</v>
      </c>
      <c r="R70" s="10">
        <v>54</v>
      </c>
      <c r="S70" s="42">
        <f t="shared" ca="1" si="14"/>
        <v>100.96021466698234</v>
      </c>
      <c r="T70" s="42">
        <f t="shared" ca="1" si="15"/>
        <v>108.71365665603706</v>
      </c>
      <c r="U70" s="43">
        <f t="shared" ca="1" si="16"/>
        <v>-6.5483389297305239</v>
      </c>
      <c r="X70" s="10">
        <v>54</v>
      </c>
      <c r="Y70" s="42">
        <f t="shared" ca="1" si="11"/>
        <v>451.20239274698508</v>
      </c>
      <c r="Z70" s="42">
        <f t="shared" ca="1" si="12"/>
        <v>632.11148365607664</v>
      </c>
      <c r="AA70" s="43">
        <f t="shared" ca="1" si="13"/>
        <v>-6.5483389297305239</v>
      </c>
    </row>
    <row r="71" spans="2:27" ht="15.55" customHeight="1" x14ac:dyDescent="0.65">
      <c r="B71" s="10">
        <v>55</v>
      </c>
      <c r="C71" s="42">
        <f t="shared" si="17"/>
        <v>99.698717980505137</v>
      </c>
      <c r="D71" s="42">
        <f t="shared" si="18"/>
        <v>100.30432527221707</v>
      </c>
      <c r="E71" s="10">
        <v>55</v>
      </c>
      <c r="F71" s="54">
        <f t="shared" si="9"/>
        <v>100.19371814344107</v>
      </c>
      <c r="H71" s="10">
        <v>55</v>
      </c>
      <c r="I71" s="42">
        <f t="shared" ca="1" si="19"/>
        <v>70.981735838065958</v>
      </c>
      <c r="J71" s="42">
        <f t="shared" ca="1" si="20"/>
        <v>71.587343129777878</v>
      </c>
      <c r="K71" s="43">
        <f t="shared" ca="1" si="10"/>
        <v>0.72742037093547496</v>
      </c>
      <c r="M71" s="10">
        <v>55</v>
      </c>
      <c r="N71" s="42">
        <f t="shared" ca="1" si="21"/>
        <v>54.641134498630699</v>
      </c>
      <c r="O71" s="42">
        <f t="shared" ca="1" si="22"/>
        <v>55.246741790342604</v>
      </c>
      <c r="P71" s="43">
        <f t="shared" ca="1" si="6"/>
        <v>0.72742037093547496</v>
      </c>
      <c r="R71" s="10">
        <v>55</v>
      </c>
      <c r="S71" s="42">
        <f t="shared" ca="1" si="14"/>
        <v>102.45227763273513</v>
      </c>
      <c r="T71" s="42">
        <f t="shared" ca="1" si="15"/>
        <v>109.75945390904351</v>
      </c>
      <c r="U71" s="43">
        <f t="shared" ca="1" si="16"/>
        <v>0.72742037093547496</v>
      </c>
      <c r="X71" s="10">
        <v>55</v>
      </c>
      <c r="Y71" s="42">
        <f t="shared" ca="1" si="11"/>
        <v>461.68980127404825</v>
      </c>
      <c r="Z71" s="42">
        <f t="shared" ca="1" si="12"/>
        <v>642.59889218313981</v>
      </c>
      <c r="AA71" s="43">
        <f t="shared" ca="1" si="13"/>
        <v>0.72742037093547496</v>
      </c>
    </row>
    <row r="72" spans="2:27" ht="15.55" customHeight="1" x14ac:dyDescent="0.65">
      <c r="B72" s="10">
        <v>56</v>
      </c>
      <c r="C72" s="42">
        <f t="shared" si="17"/>
        <v>99.728846182454632</v>
      </c>
      <c r="D72" s="42">
        <f t="shared" si="18"/>
        <v>100.27389274499536</v>
      </c>
      <c r="E72" s="10">
        <v>56</v>
      </c>
      <c r="F72" s="54">
        <f t="shared" si="9"/>
        <v>100.64422749174142</v>
      </c>
      <c r="H72" s="10">
        <v>56</v>
      </c>
      <c r="I72" s="42">
        <f t="shared" ca="1" si="19"/>
        <v>62.678861218527345</v>
      </c>
      <c r="J72" s="42">
        <f t="shared" ca="1" si="20"/>
        <v>63.223907781068064</v>
      </c>
      <c r="K72" s="43">
        <f t="shared" ca="1" si="10"/>
        <v>-11.204701035732025</v>
      </c>
      <c r="M72" s="10">
        <v>56</v>
      </c>
      <c r="N72" s="42">
        <f t="shared" ca="1" si="21"/>
        <v>48.336030198503337</v>
      </c>
      <c r="O72" s="42">
        <f t="shared" ca="1" si="22"/>
        <v>48.881076761044056</v>
      </c>
      <c r="P72" s="43">
        <f t="shared" ca="1" si="6"/>
        <v>-11.204701035732025</v>
      </c>
      <c r="R72" s="10">
        <v>56</v>
      </c>
      <c r="S72" s="42">
        <f t="shared" ca="1" si="14"/>
        <v>95.404467605876633</v>
      </c>
      <c r="T72" s="42">
        <f t="shared" ca="1" si="15"/>
        <v>102.29106393411637</v>
      </c>
      <c r="U72" s="43">
        <f t="shared" ca="1" si="16"/>
        <v>-11.204701035732025</v>
      </c>
      <c r="X72" s="10">
        <v>56</v>
      </c>
      <c r="Y72" s="42">
        <f t="shared" ca="1" si="11"/>
        <v>459.43635938560993</v>
      </c>
      <c r="Z72" s="42">
        <f t="shared" ca="1" si="12"/>
        <v>640.34545029470144</v>
      </c>
      <c r="AA72" s="43">
        <f t="shared" ca="1" si="13"/>
        <v>-11.204701035732025</v>
      </c>
    </row>
    <row r="73" spans="2:27" ht="15.55" customHeight="1" x14ac:dyDescent="0.65">
      <c r="B73" s="10">
        <v>57</v>
      </c>
      <c r="C73" s="42">
        <f t="shared" si="17"/>
        <v>99.755961564209173</v>
      </c>
      <c r="D73" s="42">
        <f t="shared" si="18"/>
        <v>100.24650347049582</v>
      </c>
      <c r="E73" s="10">
        <v>57</v>
      </c>
      <c r="F73" s="54">
        <f t="shared" si="9"/>
        <v>101.08676280317761</v>
      </c>
      <c r="H73" s="10">
        <v>57</v>
      </c>
      <c r="I73" s="42">
        <f t="shared" ca="1" si="19"/>
        <v>62.282950590216615</v>
      </c>
      <c r="J73" s="42">
        <f t="shared" ca="1" si="20"/>
        <v>62.773492496503266</v>
      </c>
      <c r="K73" s="43">
        <f t="shared" ca="1" si="10"/>
        <v>-4.1280245064579866</v>
      </c>
      <c r="M73" s="10">
        <v>57</v>
      </c>
      <c r="N73" s="42">
        <f t="shared" ca="1" si="21"/>
        <v>43.772052154329003</v>
      </c>
      <c r="O73" s="42">
        <f t="shared" ca="1" si="22"/>
        <v>44.262594060615655</v>
      </c>
      <c r="P73" s="43">
        <f t="shared" ca="1" si="6"/>
        <v>-4.1280245064579866</v>
      </c>
      <c r="R73" s="10">
        <v>57</v>
      </c>
      <c r="S73" s="42">
        <f t="shared" ca="1" si="14"/>
        <v>90.23173692627438</v>
      </c>
      <c r="T73" s="42">
        <f t="shared" ca="1" si="15"/>
        <v>96.721960672742455</v>
      </c>
      <c r="U73" s="43">
        <f t="shared" ca="1" si="16"/>
        <v>-4.1280245064579866</v>
      </c>
      <c r="X73" s="10">
        <v>57</v>
      </c>
      <c r="Y73" s="42">
        <f t="shared" ca="1" si="11"/>
        <v>465.53367906799582</v>
      </c>
      <c r="Z73" s="42">
        <f t="shared" ca="1" si="12"/>
        <v>646.44276997708732</v>
      </c>
      <c r="AA73" s="43">
        <f t="shared" ca="1" si="13"/>
        <v>-4.1280245064579866</v>
      </c>
    </row>
    <row r="74" spans="2:27" ht="15.55" customHeight="1" x14ac:dyDescent="0.65">
      <c r="B74" s="10">
        <v>58</v>
      </c>
      <c r="C74" s="42">
        <f t="shared" si="17"/>
        <v>99.780365407788253</v>
      </c>
      <c r="D74" s="42">
        <f t="shared" si="18"/>
        <v>100.22185312344624</v>
      </c>
      <c r="E74" s="10">
        <v>58</v>
      </c>
      <c r="F74" s="54">
        <f t="shared" si="9"/>
        <v>101.52160145690317</v>
      </c>
      <c r="H74" s="10">
        <v>58</v>
      </c>
      <c r="I74" s="42">
        <f t="shared" ca="1" si="19"/>
        <v>61.181018746407503</v>
      </c>
      <c r="J74" s="42">
        <f t="shared" ca="1" si="20"/>
        <v>61.622506462065488</v>
      </c>
      <c r="K74" s="43">
        <f t="shared" ca="1" si="10"/>
        <v>-4.8736367847874487</v>
      </c>
      <c r="M74" s="10">
        <v>58</v>
      </c>
      <c r="N74" s="42">
        <f t="shared" ca="1" si="21"/>
        <v>42.457197900879656</v>
      </c>
      <c r="O74" s="42">
        <f t="shared" ca="1" si="22"/>
        <v>42.898685616537648</v>
      </c>
      <c r="P74" s="43">
        <f t="shared" ca="1" si="6"/>
        <v>-4.8736367847874487</v>
      </c>
      <c r="R74" s="10">
        <v>58</v>
      </c>
      <c r="S74" s="42">
        <f t="shared" ca="1" si="14"/>
        <v>88.087092899865567</v>
      </c>
      <c r="T74" s="42">
        <f t="shared" ca="1" si="15"/>
        <v>94.203758124816417</v>
      </c>
      <c r="U74" s="43">
        <f t="shared" ca="1" si="16"/>
        <v>-4.8736367847874487</v>
      </c>
      <c r="X74" s="10">
        <v>58</v>
      </c>
      <c r="Y74" s="42">
        <f t="shared" ca="1" si="11"/>
        <v>470.05031031496981</v>
      </c>
      <c r="Z74" s="42">
        <f t="shared" ca="1" si="12"/>
        <v>650.95940122406125</v>
      </c>
      <c r="AA74" s="43">
        <f t="shared" ca="1" si="13"/>
        <v>-4.8736367847874487</v>
      </c>
    </row>
    <row r="75" spans="2:27" ht="15.55" customHeight="1" x14ac:dyDescent="0.65">
      <c r="B75" s="10">
        <v>59</v>
      </c>
      <c r="C75" s="42">
        <f t="shared" si="17"/>
        <v>99.802328867009436</v>
      </c>
      <c r="D75" s="42">
        <f t="shared" si="18"/>
        <v>100.19966781110162</v>
      </c>
      <c r="E75" s="10">
        <v>59</v>
      </c>
      <c r="F75" s="54">
        <f t="shared" si="9"/>
        <v>101.94900660607702</v>
      </c>
      <c r="H75" s="10">
        <v>59</v>
      </c>
      <c r="I75" s="42">
        <f t="shared" ca="1" si="19"/>
        <v>73.649588876889268</v>
      </c>
      <c r="J75" s="42">
        <f t="shared" ca="1" si="20"/>
        <v>74.046927820981452</v>
      </c>
      <c r="K75" s="43">
        <f t="shared" ca="1" si="10"/>
        <v>8.5866720051225123</v>
      </c>
      <c r="M75" s="10">
        <v>59</v>
      </c>
      <c r="N75" s="42">
        <f t="shared" ca="1" si="21"/>
        <v>54.361331723520472</v>
      </c>
      <c r="O75" s="42">
        <f t="shared" ca="1" si="22"/>
        <v>54.75867066761267</v>
      </c>
      <c r="P75" s="43">
        <f t="shared" ca="1" si="6"/>
        <v>8.5866720051225123</v>
      </c>
      <c r="R75" s="10">
        <v>59</v>
      </c>
      <c r="S75" s="42">
        <f t="shared" ca="1" si="14"/>
        <v>99.037506699658778</v>
      </c>
      <c r="T75" s="42">
        <f t="shared" ca="1" si="15"/>
        <v>104.80211435197327</v>
      </c>
      <c r="U75" s="43">
        <f t="shared" ca="1" si="16"/>
        <v>8.5866720051225123</v>
      </c>
      <c r="X75" s="10">
        <v>59</v>
      </c>
      <c r="Y75" s="42">
        <f t="shared" ca="1" si="11"/>
        <v>488.18531919539492</v>
      </c>
      <c r="Z75" s="42">
        <f t="shared" ca="1" si="12"/>
        <v>669.09441010448643</v>
      </c>
      <c r="AA75" s="43">
        <f t="shared" ca="1" si="13"/>
        <v>8.5866720051225123</v>
      </c>
    </row>
    <row r="76" spans="2:27" ht="15.55" customHeight="1" x14ac:dyDescent="0.65">
      <c r="B76" s="10">
        <v>60</v>
      </c>
      <c r="C76" s="42">
        <f t="shared" si="17"/>
        <v>99.82209598030849</v>
      </c>
      <c r="D76" s="42">
        <f t="shared" si="18"/>
        <v>100.17970102999146</v>
      </c>
      <c r="E76" s="10">
        <v>60</v>
      </c>
      <c r="F76" s="54">
        <f t="shared" si="9"/>
        <v>102.36922813434937</v>
      </c>
      <c r="H76" s="10">
        <v>60</v>
      </c>
      <c r="I76" s="42">
        <f t="shared" ca="1" si="19"/>
        <v>73.173833596307716</v>
      </c>
      <c r="J76" s="42">
        <f t="shared" ca="1" si="20"/>
        <v>73.53143864599069</v>
      </c>
      <c r="K76" s="43">
        <f t="shared" ca="1" si="10"/>
        <v>-3.1107963928926292</v>
      </c>
      <c r="M76" s="10">
        <v>60</v>
      </c>
      <c r="N76" s="42">
        <f t="shared" ca="1" si="21"/>
        <v>60.107738160837052</v>
      </c>
      <c r="O76" s="42">
        <f t="shared" ca="1" si="22"/>
        <v>60.465343210520025</v>
      </c>
      <c r="P76" s="43">
        <f t="shared" ca="1" si="6"/>
        <v>-3.1107963928926292</v>
      </c>
      <c r="R76" s="10">
        <v>60</v>
      </c>
      <c r="S76" s="42">
        <f t="shared" ca="1" si="14"/>
        <v>103.83977935535617</v>
      </c>
      <c r="T76" s="42">
        <f t="shared" ca="1" si="15"/>
        <v>109.27259285143725</v>
      </c>
      <c r="U76" s="43">
        <f t="shared" ca="1" si="16"/>
        <v>-3.1107963928926292</v>
      </c>
      <c r="X76" s="10">
        <v>60</v>
      </c>
      <c r="Y76" s="42">
        <f t="shared" ca="1" si="11"/>
        <v>493.26102191445977</v>
      </c>
      <c r="Z76" s="42">
        <f t="shared" ca="1" si="12"/>
        <v>674.17011282355122</v>
      </c>
      <c r="AA76" s="43">
        <f t="shared" ca="1" si="13"/>
        <v>-3.1107963928926292</v>
      </c>
    </row>
    <row r="77" spans="2:27" ht="15.55" customHeight="1" x14ac:dyDescent="0.65">
      <c r="B77" s="10">
        <v>61</v>
      </c>
      <c r="C77" s="42">
        <f t="shared" si="17"/>
        <v>99.839886382277641</v>
      </c>
      <c r="D77" s="42">
        <f t="shared" si="18"/>
        <v>100.16173092699232</v>
      </c>
      <c r="E77" s="10">
        <v>61</v>
      </c>
      <c r="F77" s="54">
        <f t="shared" si="9"/>
        <v>102.78250353328812</v>
      </c>
      <c r="H77" s="10">
        <v>61</v>
      </c>
      <c r="I77" s="42">
        <f t="shared" ca="1" si="19"/>
        <v>62.151863353784378</v>
      </c>
      <c r="J77" s="42">
        <f t="shared" ca="1" si="20"/>
        <v>62.473707898499057</v>
      </c>
      <c r="K77" s="43">
        <f t="shared" ca="1" si="10"/>
        <v>-13.704586882892569</v>
      </c>
      <c r="M77" s="10">
        <v>61</v>
      </c>
      <c r="N77" s="42">
        <f t="shared" ca="1" si="21"/>
        <v>48.836979265414463</v>
      </c>
      <c r="O77" s="42">
        <f t="shared" ca="1" si="22"/>
        <v>49.158823810129142</v>
      </c>
      <c r="P77" s="43">
        <f t="shared" ca="1" si="6"/>
        <v>-13.704586882892569</v>
      </c>
      <c r="R77" s="10">
        <v>61</v>
      </c>
      <c r="S77" s="42">
        <f t="shared" ca="1" si="14"/>
        <v>92.157316608468022</v>
      </c>
      <c r="T77" s="42">
        <f t="shared" ca="1" si="15"/>
        <v>97.277433061033577</v>
      </c>
      <c r="U77" s="43">
        <f t="shared" ca="1" si="16"/>
        <v>-13.704586882892569</v>
      </c>
      <c r="X77" s="10">
        <v>61</v>
      </c>
      <c r="Y77" s="42">
        <f t="shared" ca="1" si="11"/>
        <v>489.04886475966077</v>
      </c>
      <c r="Z77" s="42">
        <f t="shared" ca="1" si="12"/>
        <v>669.95795566875211</v>
      </c>
      <c r="AA77" s="43">
        <f t="shared" ca="1" si="13"/>
        <v>-13.704586882892569</v>
      </c>
    </row>
    <row r="78" spans="2:27" ht="15.55" customHeight="1" x14ac:dyDescent="0.65">
      <c r="B78" s="10">
        <v>62</v>
      </c>
      <c r="C78" s="42">
        <f t="shared" si="17"/>
        <v>99.855897744049884</v>
      </c>
      <c r="D78" s="42">
        <f t="shared" si="18"/>
        <v>100.14555783429309</v>
      </c>
      <c r="E78" s="10">
        <v>62</v>
      </c>
      <c r="F78" s="54">
        <f t="shared" si="9"/>
        <v>103.1890587084596</v>
      </c>
      <c r="H78" s="10">
        <v>62</v>
      </c>
      <c r="I78" s="42">
        <f t="shared" ca="1" si="19"/>
        <v>64.931029714767163</v>
      </c>
      <c r="J78" s="42">
        <f t="shared" ca="1" si="20"/>
        <v>65.220689805010366</v>
      </c>
      <c r="K78" s="43">
        <f t="shared" ca="1" si="10"/>
        <v>-1.0056473036387823</v>
      </c>
      <c r="M78" s="10">
        <v>62</v>
      </c>
      <c r="N78" s="42">
        <f t="shared" ca="1" si="21"/>
        <v>46.095340593787952</v>
      </c>
      <c r="O78" s="42">
        <f t="shared" ca="1" si="22"/>
        <v>46.385000684031162</v>
      </c>
      <c r="P78" s="43">
        <f t="shared" ca="1" si="6"/>
        <v>-1.0056473036387823</v>
      </c>
      <c r="R78" s="10">
        <v>62</v>
      </c>
      <c r="S78" s="42">
        <f t="shared" ca="1" si="14"/>
        <v>89.237235376750405</v>
      </c>
      <c r="T78" s="42">
        <f t="shared" ca="1" si="15"/>
        <v>94.062652723902659</v>
      </c>
      <c r="U78" s="43">
        <f t="shared" ca="1" si="16"/>
        <v>-1.0056473036387823</v>
      </c>
      <c r="X78" s="10">
        <v>62</v>
      </c>
      <c r="Y78" s="42">
        <f t="shared" ca="1" si="11"/>
        <v>498.46443317150187</v>
      </c>
      <c r="Z78" s="42">
        <f t="shared" ca="1" si="12"/>
        <v>679.37352408059326</v>
      </c>
      <c r="AA78" s="43">
        <f t="shared" ca="1" si="13"/>
        <v>-1.0056473036387823</v>
      </c>
    </row>
    <row r="79" spans="2:27" ht="15.55" customHeight="1" x14ac:dyDescent="0.65">
      <c r="B79" s="10">
        <v>63</v>
      </c>
      <c r="C79" s="42">
        <f t="shared" si="17"/>
        <v>99.870307969644898</v>
      </c>
      <c r="D79" s="42">
        <f t="shared" si="18"/>
        <v>100.13100205086378</v>
      </c>
      <c r="E79" s="10">
        <v>63</v>
      </c>
      <c r="F79" s="54">
        <f t="shared" si="9"/>
        <v>103.58910872101457</v>
      </c>
      <c r="H79" s="10">
        <v>63</v>
      </c>
      <c r="I79" s="42">
        <f t="shared" ca="1" si="19"/>
        <v>72.458348863776024</v>
      </c>
      <c r="J79" s="42">
        <f t="shared" ca="1" si="20"/>
        <v>72.719042944994911</v>
      </c>
      <c r="K79" s="43">
        <f t="shared" ca="1" si="10"/>
        <v>4.0204221204855788</v>
      </c>
      <c r="M79" s="10">
        <v>63</v>
      </c>
      <c r="N79" s="42">
        <f t="shared" ca="1" si="21"/>
        <v>55.003405003075343</v>
      </c>
      <c r="O79" s="42">
        <f t="shared" ca="1" si="22"/>
        <v>55.26409908429423</v>
      </c>
      <c r="P79" s="43">
        <f t="shared" ca="1" si="6"/>
        <v>4.0204221204855788</v>
      </c>
      <c r="R79" s="10">
        <v>63</v>
      </c>
      <c r="S79" s="42">
        <f t="shared" ca="1" si="14"/>
        <v>97.517402972080262</v>
      </c>
      <c r="T79" s="42">
        <f t="shared" ca="1" si="15"/>
        <v>102.06508324261992</v>
      </c>
      <c r="U79" s="43">
        <f t="shared" ca="1" si="16"/>
        <v>4.0204221204855788</v>
      </c>
      <c r="X79" s="10">
        <v>63</v>
      </c>
      <c r="Y79" s="42">
        <f t="shared" ca="1" si="11"/>
        <v>511.54329845080332</v>
      </c>
      <c r="Z79" s="42">
        <f t="shared" ca="1" si="12"/>
        <v>692.45238935989482</v>
      </c>
      <c r="AA79" s="43">
        <f t="shared" ca="1" si="13"/>
        <v>4.0204221204855788</v>
      </c>
    </row>
    <row r="80" spans="2:27" ht="15.55" customHeight="1" x14ac:dyDescent="0.65">
      <c r="B80" s="10">
        <v>64</v>
      </c>
      <c r="C80" s="42">
        <f t="shared" si="17"/>
        <v>99.883277172680408</v>
      </c>
      <c r="D80" s="42">
        <f t="shared" si="18"/>
        <v>100.11790184577741</v>
      </c>
      <c r="E80" s="10">
        <v>64</v>
      </c>
      <c r="F80" s="54">
        <f t="shared" si="9"/>
        <v>103.98285847087382</v>
      </c>
      <c r="H80" s="10">
        <v>64</v>
      </c>
      <c r="I80" s="42">
        <f t="shared" ca="1" si="19"/>
        <v>77.481616287370585</v>
      </c>
      <c r="J80" s="42">
        <f t="shared" ca="1" si="20"/>
        <v>77.716240960467573</v>
      </c>
      <c r="K80" s="43">
        <f t="shared" ca="1" si="10"/>
        <v>2.2691023099721579</v>
      </c>
      <c r="M80" s="10">
        <v>64</v>
      </c>
      <c r="N80" s="42">
        <f t="shared" ca="1" si="21"/>
        <v>63.782377872982757</v>
      </c>
      <c r="O80" s="42">
        <f t="shared" ca="1" si="22"/>
        <v>64.017002546079752</v>
      </c>
      <c r="P80" s="43">
        <f t="shared" ca="1" si="6"/>
        <v>2.2691023099721579</v>
      </c>
      <c r="R80" s="10">
        <v>64</v>
      </c>
      <c r="S80" s="42">
        <f t="shared" ca="1" si="14"/>
        <v>105.61446546015721</v>
      </c>
      <c r="T80" s="42">
        <f t="shared" ca="1" si="15"/>
        <v>109.90039439752898</v>
      </c>
      <c r="U80" s="43">
        <f t="shared" ca="1" si="16"/>
        <v>2.2691023099721579</v>
      </c>
      <c r="X80" s="10">
        <v>64</v>
      </c>
      <c r="Y80" s="42">
        <f t="shared" ca="1" si="11"/>
        <v>522.50451423284539</v>
      </c>
      <c r="Z80" s="42">
        <f t="shared" ca="1" si="12"/>
        <v>703.41360514193684</v>
      </c>
      <c r="AA80" s="43">
        <f t="shared" ca="1" si="13"/>
        <v>2.2691023099721579</v>
      </c>
    </row>
    <row r="81" spans="2:27" ht="15.55" customHeight="1" x14ac:dyDescent="0.65">
      <c r="B81" s="10">
        <v>65</v>
      </c>
      <c r="C81" s="42">
        <f t="shared" ref="C81:C116" si="23">$C$11*C80+$C$12</f>
        <v>99.894949455412373</v>
      </c>
      <c r="D81" s="42">
        <f t="shared" ref="D81:D116" si="24">$C$11*D80+$C$12</f>
        <v>100.10611166119968</v>
      </c>
      <c r="E81" s="10">
        <v>65</v>
      </c>
      <c r="F81" s="54">
        <f t="shared" si="9"/>
        <v>104.37050332694729</v>
      </c>
      <c r="H81" s="10">
        <v>65</v>
      </c>
      <c r="I81" s="42">
        <f t="shared" ref="I81:I116" ca="1" si="25">$I$12*I80+$I$13+K81</f>
        <v>83.133060394336681</v>
      </c>
      <c r="J81" s="42">
        <f t="shared" ref="J81:J112" ca="1" si="26">$I$12*J80+$I$13+K81</f>
        <v>83.34422260012397</v>
      </c>
      <c r="K81" s="43">
        <f t="shared" ca="1" si="10"/>
        <v>3.3996057357031422</v>
      </c>
      <c r="M81" s="10">
        <v>65</v>
      </c>
      <c r="N81" s="42">
        <f t="shared" ref="N81:N116" ca="1" si="27">$N$11*N80+$N$13+P81+$N$12*P80</f>
        <v>71.938296976373707</v>
      </c>
      <c r="O81" s="42">
        <f t="shared" ref="O81:O112" ca="1" si="28">$N$11*O80+$N$13+P81+$N$12*P80</f>
        <v>72.14945918216101</v>
      </c>
      <c r="P81" s="43">
        <f t="shared" ref="P81:P116" ca="1" si="29">K81</f>
        <v>3.3996057357031422</v>
      </c>
      <c r="R81" s="10">
        <v>65</v>
      </c>
      <c r="S81" s="42">
        <f t="shared" ca="1" si="14"/>
        <v>113.48787192371394</v>
      </c>
      <c r="T81" s="42">
        <f t="shared" ca="1" si="15"/>
        <v>117.52711517817012</v>
      </c>
      <c r="U81" s="43">
        <f t="shared" ca="1" si="16"/>
        <v>3.3996057357031422</v>
      </c>
      <c r="X81" s="10">
        <v>65</v>
      </c>
      <c r="Y81" s="42">
        <f t="shared" ca="1" si="11"/>
        <v>534.80799839034444</v>
      </c>
      <c r="Z81" s="42">
        <f t="shared" ca="1" si="12"/>
        <v>715.71708929943588</v>
      </c>
      <c r="AA81" s="43">
        <f t="shared" ca="1" si="13"/>
        <v>3.3996057357031422</v>
      </c>
    </row>
    <row r="82" spans="2:27" ht="15.55" customHeight="1" x14ac:dyDescent="0.65">
      <c r="B82" s="10">
        <v>66</v>
      </c>
      <c r="C82" s="42">
        <f t="shared" si="23"/>
        <v>99.905454509871134</v>
      </c>
      <c r="D82" s="42">
        <f t="shared" si="24"/>
        <v>100.0955004950797</v>
      </c>
      <c r="E82" s="10">
        <v>66</v>
      </c>
      <c r="F82" s="54">
        <f t="shared" ref="F82:F116" si="30">$F$15*LOG(E82,2.718)</f>
        <v>104.75222970923868</v>
      </c>
      <c r="H82" s="10">
        <v>66</v>
      </c>
      <c r="I82" s="42">
        <f t="shared" ca="1" si="25"/>
        <v>81.682807685839848</v>
      </c>
      <c r="J82" s="42">
        <f t="shared" ca="1" si="26"/>
        <v>81.872853671048418</v>
      </c>
      <c r="K82" s="43">
        <f t="shared" ref="K82:K116" ca="1" si="31">NORMINV(RAND(),$K$12,$K$13)</f>
        <v>-3.1369466690631671</v>
      </c>
      <c r="M82" s="10">
        <v>66</v>
      </c>
      <c r="N82" s="42">
        <f t="shared" ca="1" si="27"/>
        <v>73.307323477524747</v>
      </c>
      <c r="O82" s="42">
        <f t="shared" ca="1" si="28"/>
        <v>73.497369462733317</v>
      </c>
      <c r="P82" s="43">
        <f t="shared" ca="1" si="29"/>
        <v>-3.1369466690631671</v>
      </c>
      <c r="R82" s="10">
        <v>66</v>
      </c>
      <c r="S82" s="42">
        <f t="shared" ca="1" si="14"/>
        <v>114.92651954853724</v>
      </c>
      <c r="T82" s="42">
        <f t="shared" ca="1" si="15"/>
        <v>118.73327563504269</v>
      </c>
      <c r="U82" s="43">
        <f t="shared" ca="1" si="16"/>
        <v>-3.1369466690631671</v>
      </c>
      <c r="X82" s="10">
        <v>66</v>
      </c>
      <c r="Y82" s="42">
        <f t="shared" ca="1" si="11"/>
        <v>540.44070330553143</v>
      </c>
      <c r="Z82" s="42">
        <f t="shared" ca="1" si="12"/>
        <v>721.34979421462276</v>
      </c>
      <c r="AA82" s="43">
        <f t="shared" ca="1" si="13"/>
        <v>-3.1369466690631671</v>
      </c>
    </row>
    <row r="83" spans="2:27" ht="15.55" customHeight="1" x14ac:dyDescent="0.65">
      <c r="B83" s="10">
        <v>67</v>
      </c>
      <c r="C83" s="42">
        <f t="shared" si="23"/>
        <v>99.914909058884021</v>
      </c>
      <c r="D83" s="42">
        <f t="shared" si="24"/>
        <v>100.08595044557174</v>
      </c>
      <c r="E83" s="10">
        <v>67</v>
      </c>
      <c r="F83" s="54">
        <f t="shared" si="30"/>
        <v>105.12821562717802</v>
      </c>
      <c r="H83" s="10">
        <v>67</v>
      </c>
      <c r="I83" s="42">
        <f t="shared" ca="1" si="25"/>
        <v>77.682710942130328</v>
      </c>
      <c r="J83" s="42">
        <f t="shared" ca="1" si="26"/>
        <v>77.853752328818047</v>
      </c>
      <c r="K83" s="43">
        <f t="shared" ca="1" si="31"/>
        <v>-5.8318159751255392</v>
      </c>
      <c r="M83" s="10">
        <v>67</v>
      </c>
      <c r="N83" s="42">
        <f t="shared" ca="1" si="27"/>
        <v>68.576301820115148</v>
      </c>
      <c r="O83" s="42">
        <f t="shared" ca="1" si="28"/>
        <v>68.747343206802867</v>
      </c>
      <c r="P83" s="43">
        <f t="shared" ca="1" si="29"/>
        <v>-5.8318159751255392</v>
      </c>
      <c r="R83" s="10">
        <v>67</v>
      </c>
      <c r="S83" s="42">
        <f t="shared" ca="1" si="14"/>
        <v>110.57309316097495</v>
      </c>
      <c r="T83" s="42">
        <f t="shared" ca="1" si="15"/>
        <v>114.1607433690081</v>
      </c>
      <c r="U83" s="43">
        <f t="shared" ca="1" si="16"/>
        <v>-5.8318159751255392</v>
      </c>
      <c r="X83" s="10">
        <v>67</v>
      </c>
      <c r="Y83" s="42">
        <f t="shared" ref="Y83:Y116" ca="1" si="32">$Y$11*Y82+$Y$12*Y81+$Y$13+AA83</f>
        <v>544.04561683888721</v>
      </c>
      <c r="Z83" s="42">
        <f t="shared" ref="Z83:Z116" ca="1" si="33">$Y$11*Z82+$Y$12*Z81+$Y$13+AA83</f>
        <v>724.95470774797855</v>
      </c>
      <c r="AA83" s="43">
        <f t="shared" ref="AA83:AA116" ca="1" si="34">U83</f>
        <v>-5.8318159751255392</v>
      </c>
    </row>
    <row r="84" spans="2:27" ht="15.55" customHeight="1" x14ac:dyDescent="0.65">
      <c r="B84" s="10">
        <v>68</v>
      </c>
      <c r="C84" s="42">
        <f t="shared" si="23"/>
        <v>99.923418152995623</v>
      </c>
      <c r="D84" s="42">
        <f t="shared" si="24"/>
        <v>100.07735540101457</v>
      </c>
      <c r="E84" s="10">
        <v>68</v>
      </c>
      <c r="F84" s="54">
        <f t="shared" si="30"/>
        <v>105.49863117807294</v>
      </c>
      <c r="H84" s="10">
        <v>68</v>
      </c>
      <c r="I84" s="42">
        <f t="shared" ca="1" si="25"/>
        <v>69.994507408271488</v>
      </c>
      <c r="J84" s="42">
        <f t="shared" ca="1" si="26"/>
        <v>70.148444656290437</v>
      </c>
      <c r="K84" s="43">
        <f t="shared" ca="1" si="31"/>
        <v>-9.9199324396458088</v>
      </c>
      <c r="M84" s="10">
        <v>68</v>
      </c>
      <c r="N84" s="42">
        <f t="shared" ca="1" si="27"/>
        <v>58.88283121089507</v>
      </c>
      <c r="O84" s="42">
        <f t="shared" ca="1" si="28"/>
        <v>59.036768458914004</v>
      </c>
      <c r="P84" s="43">
        <f t="shared" ca="1" si="29"/>
        <v>-9.9199324396458088</v>
      </c>
      <c r="R84" s="10">
        <v>68</v>
      </c>
      <c r="S84" s="42">
        <f t="shared" ref="S84:S116" ca="1" si="35">$S$10*S83+$S$11*S82+$S$13+U84+$S$12*U83</f>
        <v>101.27700419961037</v>
      </c>
      <c r="T84" s="42">
        <f t="shared" ref="T84:T116" ca="1" si="36">$S$10*T83+$S$11*T82+$S$13+U84+$S$12*U83</f>
        <v>104.65815963030042</v>
      </c>
      <c r="U84" s="43">
        <f t="shared" ref="U84:U116" ca="1" si="37">P84</f>
        <v>-9.9199324396458088</v>
      </c>
      <c r="X84" s="10">
        <v>68</v>
      </c>
      <c r="Y84" s="42">
        <f t="shared" ca="1" si="32"/>
        <v>543.7651930459059</v>
      </c>
      <c r="Z84" s="42">
        <f t="shared" ca="1" si="33"/>
        <v>724.67428395499724</v>
      </c>
      <c r="AA84" s="43">
        <f t="shared" ca="1" si="34"/>
        <v>-9.9199324396458088</v>
      </c>
    </row>
    <row r="85" spans="2:27" ht="15.55" customHeight="1" x14ac:dyDescent="0.65">
      <c r="B85" s="10">
        <v>69</v>
      </c>
      <c r="C85" s="42">
        <f t="shared" si="23"/>
        <v>99.931076337696069</v>
      </c>
      <c r="D85" s="42">
        <f t="shared" si="24"/>
        <v>100.06961986091312</v>
      </c>
      <c r="E85" s="10">
        <v>69</v>
      </c>
      <c r="F85" s="54">
        <f t="shared" si="30"/>
        <v>105.86363900917264</v>
      </c>
      <c r="H85" s="10">
        <v>69</v>
      </c>
      <c r="I85" s="42">
        <f t="shared" ca="1" si="25"/>
        <v>74.738958795407285</v>
      </c>
      <c r="J85" s="42">
        <f t="shared" ca="1" si="26"/>
        <v>74.877502318624323</v>
      </c>
      <c r="K85" s="43">
        <f t="shared" ca="1" si="31"/>
        <v>1.743902127962933</v>
      </c>
      <c r="M85" s="10">
        <v>69</v>
      </c>
      <c r="N85" s="42">
        <f t="shared" ca="1" si="27"/>
        <v>59.7784839979456</v>
      </c>
      <c r="O85" s="42">
        <f t="shared" ca="1" si="28"/>
        <v>59.917027521162638</v>
      </c>
      <c r="P85" s="43">
        <f t="shared" ca="1" si="29"/>
        <v>1.743902127962933</v>
      </c>
      <c r="R85" s="10">
        <v>69</v>
      </c>
      <c r="S85" s="42">
        <f t="shared" ca="1" si="35"/>
        <v>102.35616341422836</v>
      </c>
      <c r="T85" s="42">
        <f t="shared" ca="1" si="36"/>
        <v>105.54270931017074</v>
      </c>
      <c r="U85" s="43">
        <f t="shared" ca="1" si="37"/>
        <v>1.743902127962933</v>
      </c>
      <c r="X85" s="10">
        <v>69</v>
      </c>
      <c r="Y85" s="42">
        <f t="shared" ca="1" si="32"/>
        <v>555.53713755316687</v>
      </c>
      <c r="Z85" s="42">
        <f t="shared" ca="1" si="33"/>
        <v>736.4462284622582</v>
      </c>
      <c r="AA85" s="43">
        <f t="shared" ca="1" si="34"/>
        <v>1.743902127962933</v>
      </c>
    </row>
    <row r="86" spans="2:27" ht="15.55" customHeight="1" x14ac:dyDescent="0.65">
      <c r="B86" s="10">
        <v>70</v>
      </c>
      <c r="C86" s="42">
        <f t="shared" si="23"/>
        <v>99.937968703926458</v>
      </c>
      <c r="D86" s="42">
        <f t="shared" si="24"/>
        <v>100.06265787482181</v>
      </c>
      <c r="E86" s="10">
        <v>70</v>
      </c>
      <c r="F86" s="54">
        <f t="shared" si="30"/>
        <v>106.22339474648652</v>
      </c>
      <c r="H86" s="10">
        <v>70</v>
      </c>
      <c r="I86" s="42">
        <f t="shared" ca="1" si="25"/>
        <v>76.17529135498917</v>
      </c>
      <c r="J86" s="42">
        <f t="shared" ca="1" si="26"/>
        <v>76.299980525884493</v>
      </c>
      <c r="K86" s="43">
        <f t="shared" ca="1" si="31"/>
        <v>-1.0897715608773915</v>
      </c>
      <c r="M86" s="10">
        <v>70</v>
      </c>
      <c r="N86" s="42">
        <f t="shared" ca="1" si="27"/>
        <v>63.582815101255122</v>
      </c>
      <c r="O86" s="42">
        <f t="shared" ca="1" si="28"/>
        <v>63.707504272150459</v>
      </c>
      <c r="P86" s="43">
        <f t="shared" ca="1" si="29"/>
        <v>-1.0897715608773915</v>
      </c>
      <c r="R86" s="10">
        <v>70</v>
      </c>
      <c r="S86" s="42">
        <f t="shared" ca="1" si="35"/>
        <v>105.95380674389401</v>
      </c>
      <c r="T86" s="42">
        <f t="shared" ca="1" si="36"/>
        <v>108.95694426746975</v>
      </c>
      <c r="U86" s="43">
        <f t="shared" ca="1" si="37"/>
        <v>-1.0897715608773915</v>
      </c>
      <c r="X86" s="10">
        <v>70</v>
      </c>
      <c r="Y86" s="42">
        <f t="shared" ca="1" si="32"/>
        <v>563.2701715415634</v>
      </c>
      <c r="Z86" s="42">
        <f t="shared" ca="1" si="33"/>
        <v>744.17926245065473</v>
      </c>
      <c r="AA86" s="43">
        <f t="shared" ca="1" si="34"/>
        <v>-1.0897715608773915</v>
      </c>
    </row>
    <row r="87" spans="2:27" ht="15.55" customHeight="1" x14ac:dyDescent="0.65">
      <c r="B87" s="10">
        <v>71</v>
      </c>
      <c r="C87" s="42">
        <f t="shared" si="23"/>
        <v>99.944171833533815</v>
      </c>
      <c r="D87" s="42">
        <f t="shared" si="24"/>
        <v>100.05639208733963</v>
      </c>
      <c r="E87" s="10">
        <v>71</v>
      </c>
      <c r="F87" s="54">
        <f t="shared" si="30"/>
        <v>106.57804739318657</v>
      </c>
      <c r="H87" s="10">
        <v>71</v>
      </c>
      <c r="I87" s="42">
        <f t="shared" ca="1" si="25"/>
        <v>78.976941055141737</v>
      </c>
      <c r="J87" s="42">
        <f t="shared" ca="1" si="26"/>
        <v>79.089161308947524</v>
      </c>
      <c r="K87" s="43">
        <f t="shared" ca="1" si="31"/>
        <v>0.41917883565147779</v>
      </c>
      <c r="M87" s="10">
        <v>71</v>
      </c>
      <c r="N87" s="42">
        <f t="shared" ca="1" si="27"/>
        <v>67.098826646342403</v>
      </c>
      <c r="O87" s="42">
        <f t="shared" ca="1" si="28"/>
        <v>67.211046900148204</v>
      </c>
      <c r="P87" s="43">
        <f t="shared" ca="1" si="29"/>
        <v>0.41917883565147779</v>
      </c>
      <c r="R87" s="10">
        <v>71</v>
      </c>
      <c r="S87" s="42">
        <f t="shared" ca="1" si="35"/>
        <v>109.32696566128652</v>
      </c>
      <c r="T87" s="42">
        <f t="shared" ca="1" si="36"/>
        <v>112.15725126834239</v>
      </c>
      <c r="U87" s="43">
        <f t="shared" ca="1" si="37"/>
        <v>0.41917883565147779</v>
      </c>
      <c r="X87" s="10">
        <v>71</v>
      </c>
      <c r="Y87" s="42">
        <f t="shared" ca="1" si="32"/>
        <v>572.91604697837522</v>
      </c>
      <c r="Z87" s="42">
        <f t="shared" ca="1" si="33"/>
        <v>753.82513788746655</v>
      </c>
      <c r="AA87" s="43">
        <f t="shared" ca="1" si="34"/>
        <v>0.41917883565147779</v>
      </c>
    </row>
    <row r="88" spans="2:27" ht="15.55" customHeight="1" x14ac:dyDescent="0.65">
      <c r="B88" s="10">
        <v>72</v>
      </c>
      <c r="C88" s="42">
        <f t="shared" si="23"/>
        <v>99.949754650180438</v>
      </c>
      <c r="D88" s="42">
        <f t="shared" si="24"/>
        <v>100.05075287860566</v>
      </c>
      <c r="E88" s="10">
        <v>72</v>
      </c>
      <c r="F88" s="54">
        <f t="shared" si="30"/>
        <v>106.927739700147</v>
      </c>
      <c r="H88" s="10">
        <v>72</v>
      </c>
      <c r="I88" s="42">
        <f t="shared" ca="1" si="25"/>
        <v>78.829329810297025</v>
      </c>
      <c r="J88" s="42">
        <f t="shared" ca="1" si="26"/>
        <v>78.930328038722223</v>
      </c>
      <c r="K88" s="43">
        <f t="shared" ca="1" si="31"/>
        <v>-2.2499171393305417</v>
      </c>
      <c r="M88" s="10">
        <v>72</v>
      </c>
      <c r="N88" s="42">
        <f t="shared" ca="1" si="27"/>
        <v>68.348616260203372</v>
      </c>
      <c r="O88" s="42">
        <f t="shared" ca="1" si="28"/>
        <v>68.449614488628598</v>
      </c>
      <c r="P88" s="43">
        <f t="shared" ca="1" si="29"/>
        <v>-2.2499171393305417</v>
      </c>
      <c r="R88" s="10">
        <v>72</v>
      </c>
      <c r="S88" s="42">
        <f t="shared" ca="1" si="35"/>
        <v>110.59209364340883</v>
      </c>
      <c r="T88" s="42">
        <f t="shared" ca="1" si="36"/>
        <v>113.25947619070213</v>
      </c>
      <c r="U88" s="43">
        <f t="shared" ca="1" si="37"/>
        <v>-2.2499171393305417</v>
      </c>
      <c r="X88" s="10">
        <v>72</v>
      </c>
      <c r="Y88" s="42">
        <f t="shared" ca="1" si="32"/>
        <v>579.70154229536342</v>
      </c>
      <c r="Z88" s="42">
        <f t="shared" ca="1" si="33"/>
        <v>760.61063320445476</v>
      </c>
      <c r="AA88" s="43">
        <f t="shared" ca="1" si="34"/>
        <v>-2.2499171393305417</v>
      </c>
    </row>
    <row r="89" spans="2:27" ht="15.55" customHeight="1" x14ac:dyDescent="0.65">
      <c r="B89" s="10">
        <v>73</v>
      </c>
      <c r="C89" s="42">
        <f t="shared" si="23"/>
        <v>99.954779185162394</v>
      </c>
      <c r="D89" s="42">
        <f t="shared" si="24"/>
        <v>100.0456775907451</v>
      </c>
      <c r="E89" s="10">
        <v>73</v>
      </c>
      <c r="F89" s="54">
        <f t="shared" si="30"/>
        <v>107.27260851092663</v>
      </c>
      <c r="H89" s="10">
        <v>73</v>
      </c>
      <c r="I89" s="42">
        <f t="shared" ca="1" si="25"/>
        <v>90.068388496504724</v>
      </c>
      <c r="J89" s="42">
        <f t="shared" ca="1" si="26"/>
        <v>90.159286902087402</v>
      </c>
      <c r="K89" s="43">
        <f t="shared" ca="1" si="31"/>
        <v>9.1219916672373973</v>
      </c>
      <c r="M89" s="10">
        <v>73</v>
      </c>
      <c r="N89" s="42">
        <f t="shared" ca="1" si="27"/>
        <v>79.510787731755173</v>
      </c>
      <c r="O89" s="42">
        <f t="shared" ca="1" si="28"/>
        <v>79.601686137337865</v>
      </c>
      <c r="P89" s="43">
        <f t="shared" ca="1" si="29"/>
        <v>9.1219916672373973</v>
      </c>
      <c r="R89" s="10">
        <v>73</v>
      </c>
      <c r="S89" s="42">
        <f t="shared" ca="1" si="35"/>
        <v>121.90299600309153</v>
      </c>
      <c r="T89" s="42">
        <f t="shared" ca="1" si="36"/>
        <v>124.41685171993775</v>
      </c>
      <c r="U89" s="43">
        <f t="shared" ca="1" si="37"/>
        <v>9.1219916672373973</v>
      </c>
      <c r="X89" s="10">
        <v>73</v>
      </c>
      <c r="Y89" s="42">
        <f t="shared" ca="1" si="32"/>
        <v>598.14498443090201</v>
      </c>
      <c r="Z89" s="42">
        <f t="shared" ca="1" si="33"/>
        <v>779.05407533999335</v>
      </c>
      <c r="AA89" s="43">
        <f t="shared" ca="1" si="34"/>
        <v>9.1219916672373973</v>
      </c>
    </row>
    <row r="90" spans="2:27" ht="15.55" customHeight="1" x14ac:dyDescent="0.65">
      <c r="B90" s="10">
        <v>74</v>
      </c>
      <c r="C90" s="42">
        <f t="shared" si="23"/>
        <v>99.95930126664615</v>
      </c>
      <c r="D90" s="42">
        <f t="shared" si="24"/>
        <v>100.0411098316706</v>
      </c>
      <c r="E90" s="10">
        <v>74</v>
      </c>
      <c r="F90" s="54">
        <f t="shared" si="30"/>
        <v>107.61278508328107</v>
      </c>
      <c r="H90" s="10">
        <v>74</v>
      </c>
      <c r="I90" s="42">
        <f t="shared" ca="1" si="25"/>
        <v>91.447414420079966</v>
      </c>
      <c r="J90" s="42">
        <f t="shared" ca="1" si="26"/>
        <v>91.529222985104369</v>
      </c>
      <c r="K90" s="43">
        <f t="shared" ca="1" si="31"/>
        <v>0.38586477322570101</v>
      </c>
      <c r="M90" s="10">
        <v>74</v>
      </c>
      <c r="N90" s="42">
        <f t="shared" ca="1" si="27"/>
        <v>86.506569565424073</v>
      </c>
      <c r="O90" s="42">
        <f t="shared" ca="1" si="28"/>
        <v>86.58837813044849</v>
      </c>
      <c r="P90" s="43">
        <f t="shared" ca="1" si="29"/>
        <v>0.38586477322570101</v>
      </c>
      <c r="R90" s="10">
        <v>74</v>
      </c>
      <c r="S90" s="42">
        <f t="shared" ca="1" si="35"/>
        <v>129.08324075536314</v>
      </c>
      <c r="T90" s="42">
        <f t="shared" ca="1" si="36"/>
        <v>131.45240620241648</v>
      </c>
      <c r="U90" s="43">
        <f t="shared" ca="1" si="37"/>
        <v>0.38586477322570101</v>
      </c>
      <c r="X90" s="10">
        <v>74</v>
      </c>
      <c r="Y90" s="42">
        <f t="shared" ca="1" si="32"/>
        <v>606.68650499057378</v>
      </c>
      <c r="Z90" s="42">
        <f t="shared" ca="1" si="33"/>
        <v>787.59559589966511</v>
      </c>
      <c r="AA90" s="43">
        <f t="shared" ca="1" si="34"/>
        <v>0.38586477322570101</v>
      </c>
    </row>
    <row r="91" spans="2:27" ht="15.55" customHeight="1" x14ac:dyDescent="0.65">
      <c r="B91" s="10">
        <v>75</v>
      </c>
      <c r="C91" s="42">
        <f t="shared" si="23"/>
        <v>99.963371139981533</v>
      </c>
      <c r="D91" s="42">
        <f t="shared" si="24"/>
        <v>100.03699884850354</v>
      </c>
      <c r="E91" s="10">
        <v>75</v>
      </c>
      <c r="F91" s="54">
        <f t="shared" si="30"/>
        <v>107.94839538909446</v>
      </c>
      <c r="H91" s="10">
        <v>75</v>
      </c>
      <c r="I91" s="42">
        <f t="shared" ca="1" si="25"/>
        <v>93.142141808455207</v>
      </c>
      <c r="J91" s="42">
        <f t="shared" ca="1" si="26"/>
        <v>93.215769516977176</v>
      </c>
      <c r="K91" s="43">
        <f t="shared" ca="1" si="31"/>
        <v>0.83946883038324649</v>
      </c>
      <c r="M91" s="10">
        <v>75</v>
      </c>
      <c r="N91" s="42">
        <f t="shared" ca="1" si="27"/>
        <v>88.888313825877759</v>
      </c>
      <c r="O91" s="42">
        <f t="shared" ca="1" si="28"/>
        <v>88.961941534399742</v>
      </c>
      <c r="P91" s="43">
        <f t="shared" ca="1" si="29"/>
        <v>0.83946883038324649</v>
      </c>
      <c r="R91" s="10">
        <v>75</v>
      </c>
      <c r="S91" s="42">
        <f t="shared" ca="1" si="35"/>
        <v>132.08343773694659</v>
      </c>
      <c r="T91" s="42">
        <f t="shared" ca="1" si="36"/>
        <v>134.31624086796845</v>
      </c>
      <c r="U91" s="43">
        <f t="shared" ca="1" si="37"/>
        <v>0.83946883038324649</v>
      </c>
      <c r="X91" s="10">
        <v>75</v>
      </c>
      <c r="Y91" s="42">
        <f t="shared" ca="1" si="32"/>
        <v>616.67182176498989</v>
      </c>
      <c r="Z91" s="42">
        <f t="shared" ca="1" si="33"/>
        <v>797.58091267408122</v>
      </c>
      <c r="AA91" s="43">
        <f t="shared" ca="1" si="34"/>
        <v>0.83946883038324649</v>
      </c>
    </row>
    <row r="92" spans="2:27" ht="15.55" customHeight="1" x14ac:dyDescent="0.65">
      <c r="B92" s="10">
        <v>76</v>
      </c>
      <c r="C92" s="42">
        <f t="shared" si="23"/>
        <v>99.967034025983381</v>
      </c>
      <c r="D92" s="42">
        <f t="shared" si="24"/>
        <v>100.03329896365319</v>
      </c>
      <c r="E92" s="10">
        <v>76</v>
      </c>
      <c r="F92" s="54">
        <f t="shared" si="30"/>
        <v>108.27956039444717</v>
      </c>
      <c r="H92" s="10">
        <v>76</v>
      </c>
      <c r="I92" s="42">
        <f t="shared" ca="1" si="25"/>
        <v>89.531084063352637</v>
      </c>
      <c r="J92" s="42">
        <f t="shared" ca="1" si="26"/>
        <v>89.597349001022408</v>
      </c>
      <c r="K92" s="43">
        <f t="shared" ca="1" si="31"/>
        <v>-4.2968435642570499</v>
      </c>
      <c r="M92" s="10">
        <v>76</v>
      </c>
      <c r="N92" s="42">
        <f t="shared" ca="1" si="27"/>
        <v>86.122373294224573</v>
      </c>
      <c r="O92" s="42">
        <f t="shared" ca="1" si="28"/>
        <v>86.188638231894345</v>
      </c>
      <c r="P92" s="43">
        <f t="shared" ca="1" si="29"/>
        <v>-4.2968435642570499</v>
      </c>
      <c r="R92" s="10">
        <v>76</v>
      </c>
      <c r="S92" s="42">
        <f t="shared" ca="1" si="35"/>
        <v>130.16131444440103</v>
      </c>
      <c r="T92" s="42">
        <f t="shared" ca="1" si="36"/>
        <v>132.26560388020283</v>
      </c>
      <c r="U92" s="43">
        <f t="shared" ca="1" si="37"/>
        <v>-4.2968435642570499</v>
      </c>
      <c r="X92" s="10">
        <v>76</v>
      </c>
      <c r="Y92" s="42">
        <f t="shared" ca="1" si="32"/>
        <v>621.37644652329129</v>
      </c>
      <c r="Z92" s="42">
        <f t="shared" ca="1" si="33"/>
        <v>802.28553743238263</v>
      </c>
      <c r="AA92" s="43">
        <f t="shared" ca="1" si="34"/>
        <v>-4.2968435642570499</v>
      </c>
    </row>
    <row r="93" spans="2:27" ht="15.55" customHeight="1" x14ac:dyDescent="0.65">
      <c r="B93" s="10">
        <v>77</v>
      </c>
      <c r="C93" s="42">
        <f t="shared" si="23"/>
        <v>99.970330623385038</v>
      </c>
      <c r="D93" s="42">
        <f t="shared" si="24"/>
        <v>100.02996906728788</v>
      </c>
      <c r="E93" s="10">
        <v>77</v>
      </c>
      <c r="F93" s="54">
        <f t="shared" si="30"/>
        <v>108.60639632137583</v>
      </c>
      <c r="H93" s="10">
        <v>77</v>
      </c>
      <c r="I93" s="42">
        <f t="shared" ca="1" si="25"/>
        <v>93.494005858912459</v>
      </c>
      <c r="J93" s="42">
        <f t="shared" ca="1" si="26"/>
        <v>93.553644302815258</v>
      </c>
      <c r="K93" s="43">
        <f t="shared" ca="1" si="31"/>
        <v>2.9160302018950865</v>
      </c>
      <c r="M93" s="10">
        <v>77</v>
      </c>
      <c r="N93" s="42">
        <f t="shared" ca="1" si="27"/>
        <v>88.277744384568678</v>
      </c>
      <c r="O93" s="42">
        <f t="shared" ca="1" si="28"/>
        <v>88.337382828471476</v>
      </c>
      <c r="P93" s="43">
        <f t="shared" ca="1" si="29"/>
        <v>2.9160302018950865</v>
      </c>
      <c r="R93" s="10">
        <v>77</v>
      </c>
      <c r="S93" s="42">
        <f t="shared" ca="1" si="35"/>
        <v>133.19612892920534</v>
      </c>
      <c r="T93" s="42">
        <f t="shared" ca="1" si="36"/>
        <v>135.17930154666786</v>
      </c>
      <c r="U93" s="43">
        <f t="shared" ca="1" si="37"/>
        <v>2.9160302018950865</v>
      </c>
      <c r="X93" s="10">
        <v>77</v>
      </c>
      <c r="Y93" s="42">
        <f t="shared" ca="1" si="32"/>
        <v>633.82201424935624</v>
      </c>
      <c r="Z93" s="42">
        <f t="shared" ca="1" si="33"/>
        <v>814.73110515844758</v>
      </c>
      <c r="AA93" s="43">
        <f t="shared" ca="1" si="34"/>
        <v>2.9160302018950865</v>
      </c>
    </row>
    <row r="94" spans="2:27" ht="15.55" customHeight="1" x14ac:dyDescent="0.65">
      <c r="B94" s="10">
        <v>78</v>
      </c>
      <c r="C94" s="42">
        <f t="shared" si="23"/>
        <v>99.973297561046536</v>
      </c>
      <c r="D94" s="42">
        <f t="shared" si="24"/>
        <v>100.0269721605591</v>
      </c>
      <c r="E94" s="10">
        <v>78</v>
      </c>
      <c r="F94" s="54">
        <f t="shared" si="30"/>
        <v>108.92901489274493</v>
      </c>
      <c r="H94" s="10">
        <v>78</v>
      </c>
      <c r="I94" s="42">
        <f t="shared" ca="1" si="25"/>
        <v>92.760475169883847</v>
      </c>
      <c r="J94" s="42">
        <f t="shared" ca="1" si="26"/>
        <v>92.814149769396366</v>
      </c>
      <c r="K94" s="43">
        <f t="shared" ca="1" si="31"/>
        <v>-1.3841301031373603</v>
      </c>
      <c r="M94" s="10">
        <v>78</v>
      </c>
      <c r="N94" s="42">
        <f t="shared" ca="1" si="27"/>
        <v>89.52385494392199</v>
      </c>
      <c r="O94" s="42">
        <f t="shared" ca="1" si="28"/>
        <v>89.577529543434508</v>
      </c>
      <c r="P94" s="43">
        <f t="shared" ca="1" si="29"/>
        <v>-1.3841301031373603</v>
      </c>
      <c r="R94" s="10">
        <v>78</v>
      </c>
      <c r="S94" s="42">
        <f t="shared" ca="1" si="35"/>
        <v>135.15685361187104</v>
      </c>
      <c r="T94" s="42">
        <f t="shared" ca="1" si="36"/>
        <v>137.02588054501936</v>
      </c>
      <c r="U94" s="43">
        <f t="shared" ca="1" si="37"/>
        <v>-1.3841301031373603</v>
      </c>
      <c r="X94" s="10">
        <v>78</v>
      </c>
      <c r="Y94" s="42">
        <f t="shared" ca="1" si="32"/>
        <v>641.19332737361231</v>
      </c>
      <c r="Z94" s="42">
        <f t="shared" ca="1" si="33"/>
        <v>822.10241828270375</v>
      </c>
      <c r="AA94" s="43">
        <f t="shared" ca="1" si="34"/>
        <v>-1.3841301031373603</v>
      </c>
    </row>
    <row r="95" spans="2:27" ht="15.55" customHeight="1" x14ac:dyDescent="0.65">
      <c r="B95" s="10">
        <v>79</v>
      </c>
      <c r="C95" s="42">
        <f t="shared" si="23"/>
        <v>99.975967804941888</v>
      </c>
      <c r="D95" s="42">
        <f t="shared" si="24"/>
        <v>100.02427494450319</v>
      </c>
      <c r="E95" s="10">
        <v>79</v>
      </c>
      <c r="F95" s="54">
        <f t="shared" si="30"/>
        <v>109.24752356151981</v>
      </c>
      <c r="H95" s="10">
        <v>79</v>
      </c>
      <c r="I95" s="42">
        <f t="shared" ca="1" si="25"/>
        <v>84.571918747020888</v>
      </c>
      <c r="J95" s="42">
        <f t="shared" ca="1" si="26"/>
        <v>84.620225886582162</v>
      </c>
      <c r="K95" s="43">
        <f t="shared" ca="1" si="31"/>
        <v>-8.9125089058745726</v>
      </c>
      <c r="M95" s="10">
        <v>79</v>
      </c>
      <c r="N95" s="42">
        <f t="shared" ca="1" si="27"/>
        <v>80.966895492086536</v>
      </c>
      <c r="O95" s="42">
        <f t="shared" ca="1" si="28"/>
        <v>81.01520263164781</v>
      </c>
      <c r="P95" s="43">
        <f t="shared" ca="1" si="29"/>
        <v>-8.9125089058745726</v>
      </c>
      <c r="R95" s="10">
        <v>79</v>
      </c>
      <c r="S95" s="42">
        <f t="shared" ca="1" si="35"/>
        <v>127.36443945040892</v>
      </c>
      <c r="T95" s="42">
        <f t="shared" ca="1" si="36"/>
        <v>129.1258905949409</v>
      </c>
      <c r="U95" s="43">
        <f t="shared" ca="1" si="37"/>
        <v>-8.9125089058745726</v>
      </c>
      <c r="X95" s="10">
        <v>79</v>
      </c>
      <c r="Y95" s="42">
        <f t="shared" ca="1" si="32"/>
        <v>641.54368715531211</v>
      </c>
      <c r="Z95" s="42">
        <f t="shared" ca="1" si="33"/>
        <v>822.45277806440356</v>
      </c>
      <c r="AA95" s="43">
        <f t="shared" ca="1" si="34"/>
        <v>-8.9125089058745726</v>
      </c>
    </row>
    <row r="96" spans="2:27" ht="15.55" customHeight="1" x14ac:dyDescent="0.65">
      <c r="B96" s="10">
        <v>80</v>
      </c>
      <c r="C96" s="42">
        <f t="shared" si="23"/>
        <v>99.978371024447696</v>
      </c>
      <c r="D96" s="42">
        <f t="shared" si="24"/>
        <v>100.02184745005287</v>
      </c>
      <c r="E96" s="10">
        <v>80</v>
      </c>
      <c r="F96" s="54">
        <f t="shared" si="30"/>
        <v>109.56202572561892</v>
      </c>
      <c r="H96" s="10">
        <v>80</v>
      </c>
      <c r="I96" s="42">
        <f t="shared" ca="1" si="25"/>
        <v>86.106634369493605</v>
      </c>
      <c r="J96" s="42">
        <f t="shared" ca="1" si="26"/>
        <v>86.150110795098755</v>
      </c>
      <c r="K96" s="43">
        <f t="shared" ca="1" si="31"/>
        <v>-8.0925028251936128E-3</v>
      </c>
      <c r="M96" s="10">
        <v>80</v>
      </c>
      <c r="N96" s="42">
        <f t="shared" ca="1" si="27"/>
        <v>78.405858987115408</v>
      </c>
      <c r="O96" s="42">
        <f t="shared" ca="1" si="28"/>
        <v>78.449335412720558</v>
      </c>
      <c r="P96" s="43">
        <f t="shared" ca="1" si="29"/>
        <v>-8.0925028251936128E-3</v>
      </c>
      <c r="R96" s="10">
        <v>80</v>
      </c>
      <c r="S96" s="42">
        <f t="shared" ca="1" si="35"/>
        <v>125.56992269408039</v>
      </c>
      <c r="T96" s="42">
        <f t="shared" ca="1" si="36"/>
        <v>127.22998980148509</v>
      </c>
      <c r="U96" s="43">
        <f t="shared" ca="1" si="37"/>
        <v>-8.0925028251936128E-3</v>
      </c>
      <c r="X96" s="10">
        <v>80</v>
      </c>
      <c r="Y96" s="42">
        <f t="shared" ca="1" si="32"/>
        <v>651.50055867431695</v>
      </c>
      <c r="Z96" s="42">
        <f t="shared" ca="1" si="33"/>
        <v>832.4096495834084</v>
      </c>
      <c r="AA96" s="43">
        <f t="shared" ca="1" si="34"/>
        <v>-8.0925028251936128E-3</v>
      </c>
    </row>
    <row r="97" spans="2:27" ht="15.55" customHeight="1" x14ac:dyDescent="0.65">
      <c r="B97" s="10">
        <v>81</v>
      </c>
      <c r="C97" s="42">
        <f t="shared" si="23"/>
        <v>99.980533922002934</v>
      </c>
      <c r="D97" s="42">
        <f t="shared" si="24"/>
        <v>100.01966270504759</v>
      </c>
      <c r="E97" s="10">
        <v>81</v>
      </c>
      <c r="F97" s="54">
        <f t="shared" si="30"/>
        <v>109.87262092942018</v>
      </c>
      <c r="H97" s="10">
        <v>81</v>
      </c>
      <c r="I97" s="42">
        <f t="shared" ca="1" si="25"/>
        <v>83.358727212694234</v>
      </c>
      <c r="J97" s="42">
        <f t="shared" ca="1" si="26"/>
        <v>83.397855995738865</v>
      </c>
      <c r="K97" s="43">
        <f t="shared" ca="1" si="31"/>
        <v>-4.1372437198500132</v>
      </c>
      <c r="M97" s="10">
        <v>81</v>
      </c>
      <c r="N97" s="42">
        <f t="shared" ca="1" si="27"/>
        <v>76.423983117141248</v>
      </c>
      <c r="O97" s="42">
        <f t="shared" ca="1" si="28"/>
        <v>76.463111900185879</v>
      </c>
      <c r="P97" s="43">
        <f t="shared" ca="1" si="29"/>
        <v>-4.1372437198500132</v>
      </c>
      <c r="R97" s="10">
        <v>81</v>
      </c>
      <c r="S97" s="42">
        <f t="shared" ca="1" si="35"/>
        <v>123.96621803142607</v>
      </c>
      <c r="T97" s="42">
        <f t="shared" ca="1" si="36"/>
        <v>125.53073647387161</v>
      </c>
      <c r="U97" s="43">
        <f t="shared" ca="1" si="37"/>
        <v>-4.1372437198500132</v>
      </c>
      <c r="X97" s="10">
        <v>81</v>
      </c>
      <c r="Y97" s="42">
        <f t="shared" ca="1" si="32"/>
        <v>656.3676278025664</v>
      </c>
      <c r="Z97" s="42">
        <f t="shared" ca="1" si="33"/>
        <v>837.27671871165796</v>
      </c>
      <c r="AA97" s="43">
        <f t="shared" ca="1" si="34"/>
        <v>-4.1372437198500132</v>
      </c>
    </row>
    <row r="98" spans="2:27" ht="15.55" customHeight="1" x14ac:dyDescent="0.65">
      <c r="B98" s="10">
        <v>82</v>
      </c>
      <c r="C98" s="42">
        <f t="shared" si="23"/>
        <v>99.982480529802643</v>
      </c>
      <c r="D98" s="42">
        <f t="shared" si="24"/>
        <v>100.01769643454284</v>
      </c>
      <c r="E98" s="10">
        <v>82</v>
      </c>
      <c r="F98" s="54">
        <f t="shared" si="30"/>
        <v>110.17940505290376</v>
      </c>
      <c r="H98" s="10">
        <v>82</v>
      </c>
      <c r="I98" s="42">
        <f t="shared" ca="1" si="25"/>
        <v>77.301044484767445</v>
      </c>
      <c r="J98" s="42">
        <f t="shared" ca="1" si="26"/>
        <v>77.336260389507615</v>
      </c>
      <c r="K98" s="43">
        <f t="shared" ca="1" si="31"/>
        <v>-7.7218100066573676</v>
      </c>
      <c r="M98" s="10">
        <v>82</v>
      </c>
      <c r="N98" s="42">
        <f t="shared" ca="1" si="27"/>
        <v>68.991152938844763</v>
      </c>
      <c r="O98" s="42">
        <f t="shared" ca="1" si="28"/>
        <v>69.026368843584933</v>
      </c>
      <c r="P98" s="43">
        <f t="shared" ca="1" si="29"/>
        <v>-7.7218100066573676</v>
      </c>
      <c r="R98" s="10">
        <v>82</v>
      </c>
      <c r="S98" s="42">
        <f t="shared" ca="1" si="35"/>
        <v>116.8019612694643</v>
      </c>
      <c r="T98" s="42">
        <f t="shared" ca="1" si="36"/>
        <v>118.27643055196148</v>
      </c>
      <c r="U98" s="43">
        <f t="shared" ca="1" si="37"/>
        <v>-7.7218100066573676</v>
      </c>
      <c r="X98" s="10">
        <v>82</v>
      </c>
      <c r="Y98" s="42">
        <f t="shared" ca="1" si="32"/>
        <v>658.15911088308405</v>
      </c>
      <c r="Z98" s="42">
        <f t="shared" ca="1" si="33"/>
        <v>839.06820179217573</v>
      </c>
      <c r="AA98" s="43">
        <f t="shared" ca="1" si="34"/>
        <v>-7.7218100066573676</v>
      </c>
    </row>
    <row r="99" spans="2:27" ht="15.55" customHeight="1" x14ac:dyDescent="0.65">
      <c r="B99" s="10">
        <v>83</v>
      </c>
      <c r="C99" s="42">
        <f t="shared" si="23"/>
        <v>99.984232476822385</v>
      </c>
      <c r="D99" s="42">
        <f t="shared" si="24"/>
        <v>100.01592679108856</v>
      </c>
      <c r="E99" s="10">
        <v>83</v>
      </c>
      <c r="F99" s="54">
        <f t="shared" si="30"/>
        <v>110.48247048933122</v>
      </c>
      <c r="H99" s="10">
        <v>83</v>
      </c>
      <c r="I99" s="42">
        <f t="shared" ca="1" si="25"/>
        <v>81.911266441624448</v>
      </c>
      <c r="J99" s="42">
        <f t="shared" ca="1" si="26"/>
        <v>81.942960755890596</v>
      </c>
      <c r="K99" s="43">
        <f t="shared" ca="1" si="31"/>
        <v>2.3403264053337409</v>
      </c>
      <c r="M99" s="10">
        <v>83</v>
      </c>
      <c r="N99" s="42">
        <f t="shared" ca="1" si="27"/>
        <v>70.571459046965344</v>
      </c>
      <c r="O99" s="42">
        <f t="shared" ca="1" si="28"/>
        <v>70.603153361231492</v>
      </c>
      <c r="P99" s="43">
        <f t="shared" ca="1" si="29"/>
        <v>2.3403264053337409</v>
      </c>
      <c r="R99" s="10">
        <v>83</v>
      </c>
      <c r="S99" s="42">
        <f t="shared" ca="1" si="35"/>
        <v>118.55983526577998</v>
      </c>
      <c r="T99" s="42">
        <f t="shared" ca="1" si="36"/>
        <v>119.94943835772526</v>
      </c>
      <c r="U99" s="43">
        <f t="shared" ca="1" si="37"/>
        <v>2.3403264053337409</v>
      </c>
      <c r="X99" s="10">
        <v>83</v>
      </c>
      <c r="Y99" s="42">
        <f t="shared" ca="1" si="32"/>
        <v>670.32028898036594</v>
      </c>
      <c r="Z99" s="42">
        <f t="shared" ca="1" si="33"/>
        <v>851.22937988945762</v>
      </c>
      <c r="AA99" s="43">
        <f t="shared" ca="1" si="34"/>
        <v>2.3403264053337409</v>
      </c>
    </row>
    <row r="100" spans="2:27" ht="15.55" customHeight="1" x14ac:dyDescent="0.65">
      <c r="B100" s="10">
        <v>84</v>
      </c>
      <c r="C100" s="42">
        <f t="shared" si="23"/>
        <v>99.985809229140145</v>
      </c>
      <c r="D100" s="42">
        <f t="shared" si="24"/>
        <v>100.01433411197971</v>
      </c>
      <c r="E100" s="10">
        <v>84</v>
      </c>
      <c r="F100" s="54">
        <f t="shared" si="30"/>
        <v>110.78190631228412</v>
      </c>
      <c r="H100" s="10">
        <v>84</v>
      </c>
      <c r="I100" s="42">
        <f t="shared" ca="1" si="25"/>
        <v>90.803212380805533</v>
      </c>
      <c r="J100" s="42">
        <f t="shared" ca="1" si="26"/>
        <v>90.831737263645067</v>
      </c>
      <c r="K100" s="43">
        <f t="shared" ca="1" si="31"/>
        <v>7.0830725833435277</v>
      </c>
      <c r="M100" s="10">
        <v>84</v>
      </c>
      <c r="N100" s="42">
        <f t="shared" ca="1" si="27"/>
        <v>81.767548928279197</v>
      </c>
      <c r="O100" s="42">
        <f t="shared" ca="1" si="28"/>
        <v>81.796073811118745</v>
      </c>
      <c r="P100" s="43">
        <f t="shared" ca="1" si="29"/>
        <v>7.0830725833435277</v>
      </c>
      <c r="R100" s="10">
        <v>84</v>
      </c>
      <c r="S100" s="42">
        <f t="shared" ca="1" si="35"/>
        <v>129.62916597599093</v>
      </c>
      <c r="T100" s="42">
        <f t="shared" ca="1" si="36"/>
        <v>130.93878753004162</v>
      </c>
      <c r="U100" s="43">
        <f t="shared" ca="1" si="37"/>
        <v>7.0830725833435277</v>
      </c>
      <c r="X100" s="10">
        <v>84</v>
      </c>
      <c r="Y100" s="42">
        <f t="shared" ca="1" si="32"/>
        <v>686.18724375398131</v>
      </c>
      <c r="Z100" s="42">
        <f t="shared" ca="1" si="33"/>
        <v>867.09633466307298</v>
      </c>
      <c r="AA100" s="43">
        <f t="shared" ca="1" si="34"/>
        <v>7.0830725833435277</v>
      </c>
    </row>
    <row r="101" spans="2:27" ht="15.55" customHeight="1" x14ac:dyDescent="0.65">
      <c r="B101" s="10">
        <v>85</v>
      </c>
      <c r="C101" s="42">
        <f t="shared" si="23"/>
        <v>99.987228306226129</v>
      </c>
      <c r="D101" s="42">
        <f t="shared" si="24"/>
        <v>100.01290070078174</v>
      </c>
      <c r="E101" s="10">
        <v>85</v>
      </c>
      <c r="F101" s="54">
        <f t="shared" si="30"/>
        <v>111.07779843281804</v>
      </c>
      <c r="H101" s="10">
        <v>85</v>
      </c>
      <c r="I101" s="42">
        <f t="shared" ca="1" si="25"/>
        <v>91.064825362594391</v>
      </c>
      <c r="J101" s="42">
        <f t="shared" ca="1" si="26"/>
        <v>91.090497757149976</v>
      </c>
      <c r="K101" s="43">
        <f t="shared" ca="1" si="31"/>
        <v>-0.6580657801305787</v>
      </c>
      <c r="M101" s="10">
        <v>85</v>
      </c>
      <c r="N101" s="42">
        <f t="shared" ca="1" si="27"/>
        <v>86.474264546992458</v>
      </c>
      <c r="O101" s="42">
        <f t="shared" ca="1" si="28"/>
        <v>86.499936941548043</v>
      </c>
      <c r="P101" s="43">
        <f t="shared" ca="1" si="29"/>
        <v>-0.6580657801305787</v>
      </c>
      <c r="R101" s="10">
        <v>85</v>
      </c>
      <c r="S101" s="42">
        <f t="shared" ca="1" si="35"/>
        <v>134.29211330056421</v>
      </c>
      <c r="T101" s="42">
        <f t="shared" ca="1" si="36"/>
        <v>135.52635682288766</v>
      </c>
      <c r="U101" s="43">
        <f t="shared" ca="1" si="37"/>
        <v>-0.6580657801305787</v>
      </c>
      <c r="X101" s="10">
        <v>85</v>
      </c>
      <c r="Y101" s="42">
        <f t="shared" ca="1" si="32"/>
        <v>693.94248249648933</v>
      </c>
      <c r="Z101" s="42">
        <f t="shared" ca="1" si="33"/>
        <v>874.85157340558089</v>
      </c>
      <c r="AA101" s="43">
        <f t="shared" ca="1" si="34"/>
        <v>-0.6580657801305787</v>
      </c>
    </row>
    <row r="102" spans="2:27" ht="15.55" customHeight="1" x14ac:dyDescent="0.65">
      <c r="B102" s="10">
        <v>86</v>
      </c>
      <c r="C102" s="42">
        <f t="shared" si="23"/>
        <v>99.988505475603517</v>
      </c>
      <c r="D102" s="42">
        <f t="shared" si="24"/>
        <v>100.01161063070357</v>
      </c>
      <c r="E102" s="10">
        <v>86</v>
      </c>
      <c r="F102" s="54">
        <f t="shared" si="30"/>
        <v>111.3702297474255</v>
      </c>
      <c r="H102" s="10">
        <v>86</v>
      </c>
      <c r="I102" s="42">
        <f t="shared" ca="1" si="25"/>
        <v>87.816081502323456</v>
      </c>
      <c r="J102" s="42">
        <f t="shared" ca="1" si="26"/>
        <v>87.839186657423483</v>
      </c>
      <c r="K102" s="43">
        <f t="shared" ca="1" si="31"/>
        <v>-4.1422613240114989</v>
      </c>
      <c r="M102" s="10">
        <v>86</v>
      </c>
      <c r="N102" s="42">
        <f t="shared" ca="1" si="27"/>
        <v>83.355543878216423</v>
      </c>
      <c r="O102" s="42">
        <f t="shared" ca="1" si="28"/>
        <v>83.378649033316449</v>
      </c>
      <c r="P102" s="43">
        <f t="shared" ca="1" si="29"/>
        <v>-4.1422613240114989</v>
      </c>
      <c r="R102" s="10">
        <v>86</v>
      </c>
      <c r="S102" s="42">
        <f t="shared" ca="1" si="35"/>
        <v>131.57677439547066</v>
      </c>
      <c r="T102" s="42">
        <f t="shared" ca="1" si="36"/>
        <v>132.7399784277238</v>
      </c>
      <c r="U102" s="43">
        <f t="shared" ca="1" si="37"/>
        <v>-4.1422613240114989</v>
      </c>
      <c r="X102" s="10">
        <v>86</v>
      </c>
      <c r="Y102" s="42">
        <f t="shared" ca="1" si="32"/>
        <v>699.02469729822701</v>
      </c>
      <c r="Z102" s="42">
        <f t="shared" ca="1" si="33"/>
        <v>879.93378820731857</v>
      </c>
      <c r="AA102" s="43">
        <f t="shared" ca="1" si="34"/>
        <v>-4.1422613240114989</v>
      </c>
    </row>
    <row r="103" spans="2:27" ht="15.55" customHeight="1" x14ac:dyDescent="0.65">
      <c r="B103" s="10">
        <v>87</v>
      </c>
      <c r="C103" s="42">
        <f t="shared" si="23"/>
        <v>99.989654928043166</v>
      </c>
      <c r="D103" s="42">
        <f t="shared" si="24"/>
        <v>100.01044956763322</v>
      </c>
      <c r="E103" s="10">
        <v>87</v>
      </c>
      <c r="F103" s="54">
        <f t="shared" si="30"/>
        <v>111.65928027744592</v>
      </c>
      <c r="H103" s="10">
        <v>87</v>
      </c>
      <c r="I103" s="42">
        <f t="shared" ca="1" si="25"/>
        <v>85.487873486816028</v>
      </c>
      <c r="J103" s="42">
        <f t="shared" ca="1" si="26"/>
        <v>85.50866812640605</v>
      </c>
      <c r="K103" s="43">
        <f t="shared" ca="1" si="31"/>
        <v>-3.546599865275085</v>
      </c>
      <c r="M103" s="10">
        <v>87</v>
      </c>
      <c r="N103" s="42">
        <f t="shared" ca="1" si="27"/>
        <v>79.402258963113951</v>
      </c>
      <c r="O103" s="42">
        <f t="shared" ca="1" si="28"/>
        <v>79.423053602703973</v>
      </c>
      <c r="P103" s="43">
        <f t="shared" ca="1" si="29"/>
        <v>-3.546599865275085</v>
      </c>
      <c r="R103" s="10">
        <v>87</v>
      </c>
      <c r="S103" s="42">
        <f t="shared" ca="1" si="35"/>
        <v>128.17305096066534</v>
      </c>
      <c r="T103" s="42">
        <f t="shared" ca="1" si="36"/>
        <v>129.2693043305861</v>
      </c>
      <c r="U103" s="43">
        <f t="shared" ca="1" si="37"/>
        <v>-3.546599865275085</v>
      </c>
      <c r="X103" s="10">
        <v>87</v>
      </c>
      <c r="Y103" s="42">
        <f t="shared" ca="1" si="32"/>
        <v>704.96987595277824</v>
      </c>
      <c r="Z103" s="42">
        <f t="shared" ca="1" si="33"/>
        <v>885.87896686186969</v>
      </c>
      <c r="AA103" s="43">
        <f t="shared" ca="1" si="34"/>
        <v>-3.546599865275085</v>
      </c>
    </row>
    <row r="104" spans="2:27" ht="15.55" customHeight="1" x14ac:dyDescent="0.65">
      <c r="B104" s="10">
        <v>88</v>
      </c>
      <c r="C104" s="42">
        <f t="shared" si="23"/>
        <v>99.990689435238849</v>
      </c>
      <c r="D104" s="42">
        <f t="shared" si="24"/>
        <v>100.00940461086989</v>
      </c>
      <c r="E104" s="10">
        <v>88</v>
      </c>
      <c r="F104" s="54">
        <f t="shared" si="30"/>
        <v>111.94502730050829</v>
      </c>
      <c r="H104" s="10">
        <v>88</v>
      </c>
      <c r="I104" s="42">
        <f t="shared" ca="1" si="25"/>
        <v>79.651718757430643</v>
      </c>
      <c r="J104" s="42">
        <f t="shared" ca="1" si="26"/>
        <v>79.670433933061673</v>
      </c>
      <c r="K104" s="43">
        <f t="shared" ca="1" si="31"/>
        <v>-7.2873673807037775</v>
      </c>
      <c r="M104" s="10">
        <v>88</v>
      </c>
      <c r="N104" s="42">
        <f t="shared" ca="1" si="27"/>
        <v>72.401365753461249</v>
      </c>
      <c r="O104" s="42">
        <f t="shared" ca="1" si="28"/>
        <v>72.420080929092251</v>
      </c>
      <c r="P104" s="43">
        <f t="shared" ca="1" si="29"/>
        <v>-7.2873673807037775</v>
      </c>
      <c r="R104" s="10">
        <v>88</v>
      </c>
      <c r="S104" s="42">
        <f t="shared" ca="1" si="35"/>
        <v>121.5581495270763</v>
      </c>
      <c r="T104" s="42">
        <f t="shared" ca="1" si="36"/>
        <v>122.59130572129513</v>
      </c>
      <c r="U104" s="43">
        <f t="shared" ca="1" si="37"/>
        <v>-7.2873673807037775</v>
      </c>
      <c r="X104" s="10">
        <v>88</v>
      </c>
      <c r="Y104" s="42">
        <f t="shared" ca="1" si="32"/>
        <v>707.08799070661928</v>
      </c>
      <c r="Z104" s="42">
        <f t="shared" ca="1" si="33"/>
        <v>887.99708161571084</v>
      </c>
      <c r="AA104" s="43">
        <f t="shared" ca="1" si="34"/>
        <v>-7.2873673807037775</v>
      </c>
    </row>
    <row r="105" spans="2:27" ht="15.55" customHeight="1" x14ac:dyDescent="0.65">
      <c r="B105" s="10">
        <v>89</v>
      </c>
      <c r="C105" s="42">
        <f t="shared" si="23"/>
        <v>99.991620491714968</v>
      </c>
      <c r="D105" s="42">
        <f t="shared" si="24"/>
        <v>100.00846414978291</v>
      </c>
      <c r="E105" s="10">
        <v>89</v>
      </c>
      <c r="F105" s="54">
        <f t="shared" si="30"/>
        <v>112.22754547454753</v>
      </c>
      <c r="H105" s="10">
        <v>89</v>
      </c>
      <c r="I105" s="42">
        <f t="shared" ca="1" si="25"/>
        <v>81.890684860867893</v>
      </c>
      <c r="J105" s="42">
        <f t="shared" ca="1" si="26"/>
        <v>81.90752851893582</v>
      </c>
      <c r="K105" s="43">
        <f t="shared" ca="1" si="31"/>
        <v>0.20413797918032273</v>
      </c>
      <c r="M105" s="10">
        <v>89</v>
      </c>
      <c r="N105" s="42">
        <f t="shared" ca="1" si="27"/>
        <v>71.721683466943546</v>
      </c>
      <c r="O105" s="42">
        <f t="shared" ca="1" si="28"/>
        <v>71.738527125011458</v>
      </c>
      <c r="P105" s="43">
        <f t="shared" ca="1" si="29"/>
        <v>0.20413797918032273</v>
      </c>
      <c r="R105" s="10">
        <v>89</v>
      </c>
      <c r="S105" s="42">
        <f t="shared" ca="1" si="35"/>
        <v>121.0897109016237</v>
      </c>
      <c r="T105" s="42">
        <f t="shared" ca="1" si="36"/>
        <v>122.06340161121749</v>
      </c>
      <c r="U105" s="43">
        <f t="shared" ca="1" si="37"/>
        <v>0.20413797918032273</v>
      </c>
      <c r="X105" s="10">
        <v>89</v>
      </c>
      <c r="Y105" s="42">
        <f t="shared" ca="1" si="32"/>
        <v>717.0803172104155</v>
      </c>
      <c r="Z105" s="42">
        <f t="shared" ca="1" si="33"/>
        <v>897.98940811950706</v>
      </c>
      <c r="AA105" s="43">
        <f t="shared" ca="1" si="34"/>
        <v>0.20413797918032273</v>
      </c>
    </row>
    <row r="106" spans="2:27" ht="15.55" customHeight="1" x14ac:dyDescent="0.65">
      <c r="B106" s="10">
        <v>90</v>
      </c>
      <c r="C106" s="42">
        <f t="shared" si="23"/>
        <v>99.99245844254348</v>
      </c>
      <c r="D106" s="42">
        <f t="shared" si="24"/>
        <v>100.00761773480463</v>
      </c>
      <c r="E106" s="10">
        <v>90</v>
      </c>
      <c r="F106" s="54">
        <f t="shared" si="30"/>
        <v>112.50690695489212</v>
      </c>
      <c r="H106" s="10">
        <v>90</v>
      </c>
      <c r="I106" s="42">
        <f t="shared" ca="1" si="25"/>
        <v>83.8196040534622</v>
      </c>
      <c r="J106" s="42">
        <f t="shared" ca="1" si="26"/>
        <v>83.834763345723331</v>
      </c>
      <c r="K106" s="43">
        <f t="shared" ca="1" si="31"/>
        <v>0.11798767868108367</v>
      </c>
      <c r="M106" s="10">
        <v>90</v>
      </c>
      <c r="N106" s="42">
        <f t="shared" ca="1" si="27"/>
        <v>74.769571788520452</v>
      </c>
      <c r="O106" s="42">
        <f t="shared" ca="1" si="28"/>
        <v>74.784731080781569</v>
      </c>
      <c r="P106" s="43">
        <f t="shared" ca="1" si="29"/>
        <v>0.11798767868108367</v>
      </c>
      <c r="R106" s="10">
        <v>90</v>
      </c>
      <c r="S106" s="42">
        <f t="shared" ca="1" si="35"/>
        <v>124.06312246081563</v>
      </c>
      <c r="T106" s="42">
        <f t="shared" ca="1" si="36"/>
        <v>124.98077034721881</v>
      </c>
      <c r="U106" s="43">
        <f t="shared" ca="1" si="37"/>
        <v>0.11798767868108367</v>
      </c>
      <c r="X106" s="10">
        <v>90</v>
      </c>
      <c r="Y106" s="42">
        <f t="shared" ca="1" si="32"/>
        <v>726.19907223871701</v>
      </c>
      <c r="Z106" s="42">
        <f t="shared" ca="1" si="33"/>
        <v>907.10816314780845</v>
      </c>
      <c r="AA106" s="43">
        <f t="shared" ca="1" si="34"/>
        <v>0.11798767868108367</v>
      </c>
    </row>
    <row r="107" spans="2:27" ht="15.55" customHeight="1" x14ac:dyDescent="0.65">
      <c r="B107" s="10">
        <v>91</v>
      </c>
      <c r="C107" s="42">
        <f t="shared" si="23"/>
        <v>99.993212598289134</v>
      </c>
      <c r="D107" s="42">
        <f t="shared" si="24"/>
        <v>100.00685596132416</v>
      </c>
      <c r="E107" s="10">
        <v>91</v>
      </c>
      <c r="F107" s="54">
        <f t="shared" si="30"/>
        <v>112.78318150488205</v>
      </c>
      <c r="H107" s="10">
        <v>91</v>
      </c>
      <c r="I107" s="42">
        <f t="shared" ca="1" si="25"/>
        <v>85.921311321444463</v>
      </c>
      <c r="J107" s="42">
        <f t="shared" ca="1" si="26"/>
        <v>85.934954684479479</v>
      </c>
      <c r="K107" s="43">
        <f t="shared" ca="1" si="31"/>
        <v>0.48366767332848637</v>
      </c>
      <c r="M107" s="10">
        <v>91</v>
      </c>
      <c r="N107" s="42">
        <f t="shared" ca="1" si="27"/>
        <v>77.835276122337433</v>
      </c>
      <c r="O107" s="42">
        <f t="shared" ca="1" si="28"/>
        <v>77.848919485372448</v>
      </c>
      <c r="P107" s="43">
        <f t="shared" ca="1" si="29"/>
        <v>0.48366767332848637</v>
      </c>
      <c r="R107" s="10">
        <v>91</v>
      </c>
      <c r="S107" s="42">
        <f t="shared" ca="1" si="35"/>
        <v>127.04306016346806</v>
      </c>
      <c r="T107" s="42">
        <f t="shared" ca="1" si="36"/>
        <v>127.90789088961466</v>
      </c>
      <c r="U107" s="43">
        <f t="shared" ca="1" si="37"/>
        <v>0.48366767332848637</v>
      </c>
      <c r="X107" s="10">
        <v>91</v>
      </c>
      <c r="Y107" s="42">
        <f t="shared" ca="1" si="32"/>
        <v>735.77086440921539</v>
      </c>
      <c r="Z107" s="42">
        <f t="shared" ca="1" si="33"/>
        <v>916.67995531830684</v>
      </c>
      <c r="AA107" s="43">
        <f t="shared" ca="1" si="34"/>
        <v>0.48366767332848637</v>
      </c>
    </row>
    <row r="108" spans="2:27" ht="15.55" customHeight="1" x14ac:dyDescent="0.65">
      <c r="B108" s="10">
        <v>92</v>
      </c>
      <c r="C108" s="42">
        <f t="shared" si="23"/>
        <v>99.993891338460216</v>
      </c>
      <c r="D108" s="42">
        <f t="shared" si="24"/>
        <v>100.00617036519175</v>
      </c>
      <c r="E108" s="10">
        <v>92</v>
      </c>
      <c r="F108" s="54">
        <f t="shared" si="30"/>
        <v>113.05643660044223</v>
      </c>
      <c r="H108" s="10">
        <v>92</v>
      </c>
      <c r="I108" s="42">
        <f t="shared" ca="1" si="25"/>
        <v>95.558415050327071</v>
      </c>
      <c r="J108" s="42">
        <f t="shared" ca="1" si="26"/>
        <v>95.57069407705859</v>
      </c>
      <c r="K108" s="43">
        <f t="shared" ca="1" si="31"/>
        <v>8.2292348610270576</v>
      </c>
      <c r="M108" s="10">
        <v>92</v>
      </c>
      <c r="N108" s="42">
        <f t="shared" ca="1" si="27"/>
        <v>88.522817207794986</v>
      </c>
      <c r="O108" s="42">
        <f t="shared" ca="1" si="28"/>
        <v>88.535096234526506</v>
      </c>
      <c r="P108" s="43">
        <f t="shared" ca="1" si="29"/>
        <v>8.2292348610270576</v>
      </c>
      <c r="R108" s="10">
        <v>92</v>
      </c>
      <c r="S108" s="42">
        <f t="shared" ca="1" si="35"/>
        <v>137.77234774324521</v>
      </c>
      <c r="T108" s="42">
        <f t="shared" ca="1" si="36"/>
        <v>138.58740131223328</v>
      </c>
      <c r="U108" s="43">
        <f t="shared" ca="1" si="37"/>
        <v>8.2292348610270576</v>
      </c>
      <c r="X108" s="10">
        <v>92</v>
      </c>
      <c r="Y108" s="42">
        <f t="shared" ca="1" si="32"/>
        <v>753.04292005319257</v>
      </c>
      <c r="Z108" s="42">
        <f t="shared" ca="1" si="33"/>
        <v>933.95201096228413</v>
      </c>
      <c r="AA108" s="43">
        <f t="shared" ca="1" si="34"/>
        <v>8.2292348610270576</v>
      </c>
    </row>
    <row r="109" spans="2:27" ht="15.55" customHeight="1" x14ac:dyDescent="0.65">
      <c r="B109" s="10">
        <v>93</v>
      </c>
      <c r="C109" s="42">
        <f t="shared" si="23"/>
        <v>99.994502204614193</v>
      </c>
      <c r="D109" s="42">
        <f t="shared" si="24"/>
        <v>100.00555332867258</v>
      </c>
      <c r="E109" s="10">
        <v>93</v>
      </c>
      <c r="F109" s="54">
        <f t="shared" si="30"/>
        <v>113.32673752900236</v>
      </c>
      <c r="H109" s="10">
        <v>93</v>
      </c>
      <c r="I109" s="42">
        <f t="shared" ca="1" si="25"/>
        <v>96.432439250100842</v>
      </c>
      <c r="J109" s="42">
        <f t="shared" ca="1" si="26"/>
        <v>96.443490374159211</v>
      </c>
      <c r="K109" s="43">
        <f t="shared" ca="1" si="31"/>
        <v>0.42986570480647301</v>
      </c>
      <c r="M109" s="10">
        <v>93</v>
      </c>
      <c r="N109" s="42">
        <f t="shared" ca="1" si="27"/>
        <v>94.215018622335492</v>
      </c>
      <c r="O109" s="42">
        <f t="shared" ca="1" si="28"/>
        <v>94.226069746393861</v>
      </c>
      <c r="P109" s="43">
        <f t="shared" ca="1" si="29"/>
        <v>0.42986570480647301</v>
      </c>
      <c r="R109" s="10">
        <v>93</v>
      </c>
      <c r="S109" s="42">
        <f t="shared" ca="1" si="35"/>
        <v>143.62131851077942</v>
      </c>
      <c r="T109" s="42">
        <f t="shared" ca="1" si="36"/>
        <v>144.38945995191455</v>
      </c>
      <c r="U109" s="43">
        <f t="shared" ca="1" si="37"/>
        <v>0.42986570480647301</v>
      </c>
      <c r="X109" s="10">
        <v>93</v>
      </c>
      <c r="Y109" s="42">
        <f t="shared" ca="1" si="32"/>
        <v>761.74558019360143</v>
      </c>
      <c r="Z109" s="42">
        <f t="shared" ca="1" si="33"/>
        <v>942.65467110269287</v>
      </c>
      <c r="AA109" s="43">
        <f t="shared" ca="1" si="34"/>
        <v>0.42986570480647301</v>
      </c>
    </row>
    <row r="110" spans="2:27" ht="15.55" customHeight="1" x14ac:dyDescent="0.65">
      <c r="B110" s="10">
        <v>94</v>
      </c>
      <c r="C110" s="42">
        <f t="shared" si="23"/>
        <v>99.995051984152781</v>
      </c>
      <c r="D110" s="42">
        <f t="shared" si="24"/>
        <v>100.00499799580533</v>
      </c>
      <c r="E110" s="10">
        <v>94</v>
      </c>
      <c r="F110" s="54">
        <f t="shared" si="30"/>
        <v>113.59414748312719</v>
      </c>
      <c r="H110" s="10">
        <v>94</v>
      </c>
      <c r="I110" s="42">
        <f t="shared" ca="1" si="25"/>
        <v>92.528717066236169</v>
      </c>
      <c r="J110" s="42">
        <f t="shared" ca="1" si="26"/>
        <v>92.5386630778887</v>
      </c>
      <c r="K110" s="43">
        <f t="shared" ca="1" si="31"/>
        <v>-4.2604782588545911</v>
      </c>
      <c r="M110" s="10">
        <v>94</v>
      </c>
      <c r="N110" s="42">
        <f t="shared" ca="1" si="27"/>
        <v>90.747971353650598</v>
      </c>
      <c r="O110" s="42">
        <f t="shared" ca="1" si="28"/>
        <v>90.757917365303129</v>
      </c>
      <c r="P110" s="43">
        <f t="shared" ca="1" si="29"/>
        <v>-4.2604782588545911</v>
      </c>
      <c r="R110" s="10">
        <v>94</v>
      </c>
      <c r="S110" s="42">
        <f t="shared" ca="1" si="35"/>
        <v>140.72453516297992</v>
      </c>
      <c r="T110" s="42">
        <f t="shared" ca="1" si="36"/>
        <v>141.44846460276105</v>
      </c>
      <c r="U110" s="43">
        <f t="shared" ca="1" si="37"/>
        <v>-4.2604782588545911</v>
      </c>
      <c r="X110" s="10">
        <v>94</v>
      </c>
      <c r="Y110" s="42">
        <f t="shared" ca="1" si="32"/>
        <v>766.6148359207059</v>
      </c>
      <c r="Z110" s="42">
        <f t="shared" ca="1" si="33"/>
        <v>947.52392682979746</v>
      </c>
      <c r="AA110" s="43">
        <f t="shared" ca="1" si="34"/>
        <v>-4.2604782588545911</v>
      </c>
    </row>
    <row r="111" spans="2:27" ht="15.55" customHeight="1" x14ac:dyDescent="0.65">
      <c r="B111" s="10">
        <v>95</v>
      </c>
      <c r="C111" s="42">
        <f t="shared" si="23"/>
        <v>99.995546785737503</v>
      </c>
      <c r="D111" s="42">
        <f t="shared" si="24"/>
        <v>100.0044981962248</v>
      </c>
      <c r="E111" s="10">
        <v>95</v>
      </c>
      <c r="F111" s="54">
        <f t="shared" si="30"/>
        <v>113.85872764919228</v>
      </c>
      <c r="H111" s="10">
        <v>95</v>
      </c>
      <c r="I111" s="42">
        <f t="shared" ca="1" si="25"/>
        <v>96.292156637599987</v>
      </c>
      <c r="J111" s="42">
        <f t="shared" ca="1" si="26"/>
        <v>96.301108048087258</v>
      </c>
      <c r="K111" s="43">
        <f t="shared" ca="1" si="31"/>
        <v>3.0163112779874202</v>
      </c>
      <c r="M111" s="10">
        <v>95</v>
      </c>
      <c r="N111" s="42">
        <f t="shared" ca="1" si="27"/>
        <v>92.55924636684567</v>
      </c>
      <c r="O111" s="42">
        <f t="shared" ca="1" si="28"/>
        <v>92.568197777332955</v>
      </c>
      <c r="P111" s="43">
        <f t="shared" ca="1" si="29"/>
        <v>3.0163112779874202</v>
      </c>
      <c r="R111" s="10">
        <v>95</v>
      </c>
      <c r="S111" s="42">
        <f t="shared" ca="1" si="35"/>
        <v>143.28300653567322</v>
      </c>
      <c r="T111" s="42">
        <f t="shared" ca="1" si="36"/>
        <v>143.96526868912164</v>
      </c>
      <c r="U111" s="43">
        <f t="shared" ca="1" si="37"/>
        <v>3.0163112779874202</v>
      </c>
      <c r="X111" s="10">
        <v>95</v>
      </c>
      <c r="Y111" s="42">
        <f t="shared" ca="1" si="32"/>
        <v>779.14422162598282</v>
      </c>
      <c r="Z111" s="42">
        <f t="shared" ca="1" si="33"/>
        <v>960.05331253507438</v>
      </c>
      <c r="AA111" s="43">
        <f t="shared" ca="1" si="34"/>
        <v>3.0163112779874202</v>
      </c>
    </row>
    <row r="112" spans="2:27" ht="15.55" customHeight="1" x14ac:dyDescent="0.65">
      <c r="B112" s="10">
        <v>96</v>
      </c>
      <c r="C112" s="42">
        <f t="shared" si="23"/>
        <v>99.995992107163758</v>
      </c>
      <c r="D112" s="42">
        <f t="shared" si="24"/>
        <v>100.00404837660233</v>
      </c>
      <c r="E112" s="10">
        <v>96</v>
      </c>
      <c r="F112" s="54">
        <f t="shared" si="30"/>
        <v>114.12053729141658</v>
      </c>
      <c r="H112" s="10">
        <v>96</v>
      </c>
      <c r="I112" s="42">
        <f t="shared" ca="1" si="25"/>
        <v>95.353998412126728</v>
      </c>
      <c r="J112" s="42">
        <f t="shared" ca="1" si="26"/>
        <v>95.362054681565269</v>
      </c>
      <c r="K112" s="43">
        <f t="shared" ca="1" si="31"/>
        <v>-1.3089425617132648</v>
      </c>
      <c r="M112" s="10">
        <v>96</v>
      </c>
      <c r="N112" s="42">
        <f t="shared" ca="1" si="27"/>
        <v>93.502534807441549</v>
      </c>
      <c r="O112" s="42">
        <f t="shared" ca="1" si="28"/>
        <v>93.510591076880104</v>
      </c>
      <c r="P112" s="43">
        <f t="shared" ca="1" si="29"/>
        <v>-1.3089425617132648</v>
      </c>
      <c r="R112" s="10">
        <v>96</v>
      </c>
      <c r="S112" s="42">
        <f t="shared" ca="1" si="35"/>
        <v>144.78290036590556</v>
      </c>
      <c r="T112" s="42">
        <f t="shared" ca="1" si="36"/>
        <v>145.42589348160038</v>
      </c>
      <c r="U112" s="43">
        <f t="shared" ca="1" si="37"/>
        <v>-1.3089425617132648</v>
      </c>
      <c r="X112" s="10">
        <v>96</v>
      </c>
      <c r="Y112" s="42">
        <f t="shared" ca="1" si="32"/>
        <v>786.58234049374187</v>
      </c>
      <c r="Z112" s="42">
        <f t="shared" ca="1" si="33"/>
        <v>967.49143140283343</v>
      </c>
      <c r="AA112" s="43">
        <f t="shared" ca="1" si="34"/>
        <v>-1.3089425617132648</v>
      </c>
    </row>
    <row r="113" spans="2:27" ht="15.55" customHeight="1" x14ac:dyDescent="0.65">
      <c r="B113" s="10">
        <v>97</v>
      </c>
      <c r="C113" s="42">
        <f t="shared" si="23"/>
        <v>99.996392896447389</v>
      </c>
      <c r="D113" s="42">
        <f t="shared" si="24"/>
        <v>100.0036435389421</v>
      </c>
      <c r="E113" s="10">
        <v>97</v>
      </c>
      <c r="F113" s="54">
        <f t="shared" si="30"/>
        <v>114.37963383154113</v>
      </c>
      <c r="H113" s="10">
        <v>97</v>
      </c>
      <c r="I113" s="42">
        <f t="shared" ca="1" si="25"/>
        <v>90.2246143888311</v>
      </c>
      <c r="J113" s="42">
        <f t="shared" ref="J113:J116" ca="1" si="38">$I$12*J112+$I$13+K113</f>
        <v>90.231865031325782</v>
      </c>
      <c r="K113" s="43">
        <f t="shared" ca="1" si="31"/>
        <v>-5.593984182082961</v>
      </c>
      <c r="M113" s="10">
        <v>97</v>
      </c>
      <c r="N113" s="42">
        <f t="shared" ca="1" si="27"/>
        <v>87.903825863757802</v>
      </c>
      <c r="O113" s="42">
        <f t="shared" ref="O113:O116" ca="1" si="39">$N$11*O112+$N$13+P113+$N$12*P112</f>
        <v>87.911076506252513</v>
      </c>
      <c r="P113" s="43">
        <f t="shared" ca="1" si="29"/>
        <v>-5.593984182082961</v>
      </c>
      <c r="R113" s="10">
        <v>97</v>
      </c>
      <c r="S113" s="42">
        <f t="shared" ca="1" si="35"/>
        <v>139.78747512780237</v>
      </c>
      <c r="T113" s="42">
        <f t="shared" ca="1" si="36"/>
        <v>140.39345941806565</v>
      </c>
      <c r="U113" s="43">
        <f t="shared" ca="1" si="37"/>
        <v>-5.593984182082961</v>
      </c>
      <c r="X113" s="10">
        <v>97</v>
      </c>
      <c r="Y113" s="42">
        <f t="shared" ca="1" si="32"/>
        <v>790.24454442488297</v>
      </c>
      <c r="Z113" s="42">
        <f t="shared" ca="1" si="33"/>
        <v>971.15363533397453</v>
      </c>
      <c r="AA113" s="43">
        <f t="shared" ca="1" si="34"/>
        <v>-5.593984182082961</v>
      </c>
    </row>
    <row r="114" spans="2:27" ht="15.55" customHeight="1" x14ac:dyDescent="0.65">
      <c r="B114" s="10">
        <v>98</v>
      </c>
      <c r="C114" s="42">
        <f t="shared" si="23"/>
        <v>99.996753606802656</v>
      </c>
      <c r="D114" s="42">
        <f t="shared" si="24"/>
        <v>100.00327918504789</v>
      </c>
      <c r="E114" s="10">
        <v>98</v>
      </c>
      <c r="F114" s="54">
        <f t="shared" si="30"/>
        <v>114.63607292442128</v>
      </c>
      <c r="H114" s="10">
        <v>98</v>
      </c>
      <c r="I114" s="42">
        <f t="shared" ca="1" si="25"/>
        <v>93.184017145785077</v>
      </c>
      <c r="J114" s="42">
        <f t="shared" ca="1" si="38"/>
        <v>93.190542724030294</v>
      </c>
      <c r="K114" s="43">
        <f t="shared" ca="1" si="31"/>
        <v>1.9818641958370911</v>
      </c>
      <c r="M114" s="10">
        <v>98</v>
      </c>
      <c r="N114" s="42">
        <f t="shared" ca="1" si="27"/>
        <v>88.298315382177634</v>
      </c>
      <c r="O114" s="42">
        <f t="shared" ca="1" si="39"/>
        <v>88.304840960422879</v>
      </c>
      <c r="P114" s="43">
        <f t="shared" ca="1" si="29"/>
        <v>1.9818641958370911</v>
      </c>
      <c r="R114" s="10">
        <v>98</v>
      </c>
      <c r="S114" s="42">
        <f t="shared" ca="1" si="35"/>
        <v>140.78491573445396</v>
      </c>
      <c r="T114" s="42">
        <f t="shared" ca="1" si="36"/>
        <v>141.35602132031872</v>
      </c>
      <c r="U114" s="43">
        <f t="shared" ca="1" si="37"/>
        <v>1.9818641958370911</v>
      </c>
      <c r="X114" s="10">
        <v>98</v>
      </c>
      <c r="Y114" s="42">
        <f t="shared" ca="1" si="32"/>
        <v>801.86018822760605</v>
      </c>
      <c r="Z114" s="42">
        <f t="shared" ca="1" si="33"/>
        <v>982.76927913669761</v>
      </c>
      <c r="AA114" s="43">
        <f t="shared" ca="1" si="34"/>
        <v>1.9818641958370911</v>
      </c>
    </row>
    <row r="115" spans="2:27" ht="15.55" customHeight="1" x14ac:dyDescent="0.65">
      <c r="B115" s="10">
        <v>99</v>
      </c>
      <c r="C115" s="42">
        <f t="shared" si="23"/>
        <v>99.997078246122399</v>
      </c>
      <c r="D115" s="42">
        <f t="shared" si="24"/>
        <v>100.00295126654311</v>
      </c>
      <c r="E115" s="10">
        <v>99</v>
      </c>
      <c r="F115" s="54">
        <f t="shared" si="30"/>
        <v>114.88990852978142</v>
      </c>
      <c r="H115" s="10">
        <v>99</v>
      </c>
      <c r="I115" s="42">
        <f t="shared" ca="1" si="25"/>
        <v>88.394179354498448</v>
      </c>
      <c r="J115" s="42">
        <f t="shared" ca="1" si="38"/>
        <v>88.400052374919142</v>
      </c>
      <c r="K115" s="43">
        <f t="shared" ca="1" si="31"/>
        <v>-5.4714360767081294</v>
      </c>
      <c r="M115" s="10">
        <v>99</v>
      </c>
      <c r="N115" s="42">
        <f t="shared" ca="1" si="27"/>
        <v>84.987979865170288</v>
      </c>
      <c r="O115" s="42">
        <f t="shared" ca="1" si="39"/>
        <v>84.993852885591011</v>
      </c>
      <c r="P115" s="43">
        <f t="shared" ca="1" si="29"/>
        <v>-5.4714360767081294</v>
      </c>
      <c r="R115" s="10">
        <v>99</v>
      </c>
      <c r="S115" s="42">
        <f t="shared" ca="1" si="35"/>
        <v>137.81741918733107</v>
      </c>
      <c r="T115" s="42">
        <f t="shared" ca="1" si="36"/>
        <v>138.35565358621989</v>
      </c>
      <c r="U115" s="43">
        <f t="shared" ca="1" si="37"/>
        <v>-5.4714360767081294</v>
      </c>
      <c r="X115" s="10">
        <v>99</v>
      </c>
      <c r="Y115" s="42">
        <f t="shared" ca="1" si="32"/>
        <v>805.22718777062562</v>
      </c>
      <c r="Z115" s="42">
        <f t="shared" ca="1" si="33"/>
        <v>986.13627867971729</v>
      </c>
      <c r="AA115" s="43">
        <f t="shared" ca="1" si="34"/>
        <v>-5.4714360767081294</v>
      </c>
    </row>
    <row r="116" spans="2:27" ht="15.55" customHeight="1" x14ac:dyDescent="0.65">
      <c r="B116" s="10">
        <v>100</v>
      </c>
      <c r="C116" s="42">
        <f t="shared" si="23"/>
        <v>99.997370421510155</v>
      </c>
      <c r="D116" s="42">
        <f t="shared" si="24"/>
        <v>100.0026561398888</v>
      </c>
      <c r="E116" s="10">
        <v>100</v>
      </c>
      <c r="F116" s="54">
        <f t="shared" si="30"/>
        <v>115.14119298036407</v>
      </c>
      <c r="H116" s="10">
        <v>100</v>
      </c>
      <c r="I116" s="42">
        <f t="shared" ca="1" si="25"/>
        <v>87.787799957077354</v>
      </c>
      <c r="J116" s="42">
        <f t="shared" ca="1" si="38"/>
        <v>87.793085675455984</v>
      </c>
      <c r="K116" s="43">
        <f t="shared" ca="1" si="31"/>
        <v>-1.766961461971253</v>
      </c>
      <c r="M116" s="10">
        <v>100</v>
      </c>
      <c r="N116" s="42">
        <f t="shared" ca="1" si="27"/>
        <v>81.986502378327941</v>
      </c>
      <c r="O116" s="42">
        <f t="shared" ca="1" si="39"/>
        <v>81.9917880967066</v>
      </c>
      <c r="P116" s="43">
        <f t="shared" ca="1" si="29"/>
        <v>-1.766961461971253</v>
      </c>
      <c r="R116" s="10">
        <v>100</v>
      </c>
      <c r="S116" s="42">
        <f t="shared" ca="1" si="35"/>
        <v>135.1643943976508</v>
      </c>
      <c r="T116" s="42">
        <f t="shared" ca="1" si="36"/>
        <v>135.67164958008533</v>
      </c>
      <c r="U116" s="43">
        <f t="shared" ca="1" si="37"/>
        <v>-1.766961461971253</v>
      </c>
      <c r="X116" s="10">
        <v>100</v>
      </c>
      <c r="Y116" s="42">
        <f t="shared" ca="1" si="32"/>
        <v>813.12352635435241</v>
      </c>
      <c r="Z116" s="42">
        <f t="shared" ca="1" si="33"/>
        <v>994.03261726344408</v>
      </c>
      <c r="AA116" s="43">
        <f t="shared" ca="1" si="34"/>
        <v>-1.766961461971253</v>
      </c>
    </row>
  </sheetData>
  <mergeCells count="4">
    <mergeCell ref="Z11:AA11"/>
    <mergeCell ref="O11:P11"/>
    <mergeCell ref="J11:K11"/>
    <mergeCell ref="T11:U11"/>
  </mergeCells>
  <phoneticPr fontId="2"/>
  <pageMargins left="0.7" right="0.7" top="0.75" bottom="0.75" header="0.3" footer="0.3"/>
  <pageSetup paperSize="9" orientation="portrait" horizontalDpi="4294967293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売上急落の再現</vt:lpstr>
      <vt:lpstr>誤差項なし</vt:lpstr>
      <vt:lpstr>0&lt;α&lt;1で収束する理由 </vt:lpstr>
      <vt:lpstr>AR(p)</vt:lpstr>
      <vt:lpstr>MA(q) </vt:lpstr>
      <vt:lpstr>ARMA(p,q)  </vt:lpstr>
      <vt:lpstr>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skimu</dc:creator>
  <cp:lastModifiedBy>skimu</cp:lastModifiedBy>
  <cp:lastPrinted>2021-09-01T12:02:13Z</cp:lastPrinted>
  <dcterms:created xsi:type="dcterms:W3CDTF">2021-08-25T07:35:42Z</dcterms:created>
  <dcterms:modified xsi:type="dcterms:W3CDTF">2021-09-06T20:42:54Z</dcterms:modified>
</cp:coreProperties>
</file>