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13_ncr:1_{7A269807-F21D-46B0-A008-9B8846F2FCC4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共創（五社）" sheetId="21" r:id="rId1"/>
    <sheet name="共創（三社）" sheetId="20" r:id="rId2"/>
    <sheet name="共創（二社）" sheetId="18" r:id="rId3"/>
  </sheets>
  <definedNames>
    <definedName name="_GoBack" localSheetId="0">'共創（五社）'!#REF!</definedName>
    <definedName name="_GoBack" localSheetId="1">'共創（三社）'!#REF!</definedName>
    <definedName name="_GoBack" localSheetId="2">'共創（二社）'!#REF!</definedName>
  </definedNames>
  <calcPr calcId="181029"/>
  <extLst>
    <ext xmlns:x15="http://schemas.microsoft.com/office/spreadsheetml/2010/11/main" uri="{FCE2AD5D-F65C-4FA6-A056-5C36A1767C68}">
      <x15:dataModel>
        <x15:modelTables>
          <x15:modelTable id="範囲" name="範囲" connection="WorksheetConnection_共創（三社）!$V$19:$Y$40"/>
        </x15:modelTables>
      </x15:dataModel>
    </ext>
  </extLst>
</workbook>
</file>

<file path=xl/calcChain.xml><?xml version="1.0" encoding="utf-8"?>
<calcChain xmlns="http://schemas.openxmlformats.org/spreadsheetml/2006/main">
  <c r="T20" i="21" l="1"/>
  <c r="R20" i="21"/>
  <c r="P20" i="21"/>
  <c r="N20" i="21"/>
  <c r="L20" i="21"/>
  <c r="AH17" i="21"/>
  <c r="AD17" i="21"/>
  <c r="AF17" i="21"/>
  <c r="AB17" i="21"/>
  <c r="Z17" i="21"/>
  <c r="X17" i="21"/>
  <c r="S16" i="18" l="1"/>
  <c r="M16" i="18"/>
  <c r="G16" i="18"/>
  <c r="F11" i="18"/>
  <c r="F14" i="20"/>
  <c r="F20" i="21"/>
  <c r="Q10" i="18"/>
  <c r="W18" i="21" s="1"/>
  <c r="P14" i="20"/>
  <c r="P16" i="18"/>
  <c r="J16" i="18"/>
  <c r="D16" i="18"/>
  <c r="F16" i="18"/>
  <c r="W19" i="20"/>
  <c r="P19" i="20"/>
  <c r="I19" i="20"/>
  <c r="AK20" i="20"/>
  <c r="AK21" i="20" s="1"/>
  <c r="AK22" i="20" s="1"/>
  <c r="AK23" i="20" s="1"/>
  <c r="AK24" i="20" s="1"/>
  <c r="AK25" i="20" s="1"/>
  <c r="AK26" i="20" s="1"/>
  <c r="AK27" i="20" s="1"/>
  <c r="AK28" i="20" s="1"/>
  <c r="AK29" i="20" s="1"/>
  <c r="AK30" i="20" s="1"/>
  <c r="AK31" i="20" s="1"/>
  <c r="AK32" i="20" s="1"/>
  <c r="AK33" i="20" s="1"/>
  <c r="AK34" i="20" s="1"/>
  <c r="AK35" i="20" s="1"/>
  <c r="AK36" i="20" s="1"/>
  <c r="AK37" i="20" s="1"/>
  <c r="AK38" i="20" s="1"/>
  <c r="AK39" i="20" s="1"/>
  <c r="AK40" i="20" s="1"/>
  <c r="AK41" i="20" s="1"/>
  <c r="AK42" i="20" s="1"/>
  <c r="AK43" i="20" s="1"/>
  <c r="AK44" i="20" s="1"/>
  <c r="AK45" i="20" s="1"/>
  <c r="AK46" i="20" s="1"/>
  <c r="AK47" i="20" s="1"/>
  <c r="AK48" i="20" s="1"/>
  <c r="AK49" i="20" s="1"/>
  <c r="AK50" i="20" s="1"/>
  <c r="AK51" i="20" s="1"/>
  <c r="AK52" i="20" s="1"/>
  <c r="AK53" i="20" s="1"/>
  <c r="AK54" i="20" s="1"/>
  <c r="AK55" i="20" s="1"/>
  <c r="AK56" i="20" s="1"/>
  <c r="AK57" i="20" s="1"/>
  <c r="AK58" i="20" s="1"/>
  <c r="AK59" i="20" s="1"/>
  <c r="AK60" i="20" s="1"/>
  <c r="AK61" i="20" s="1"/>
  <c r="AK62" i="20" s="1"/>
  <c r="AK63" i="20" s="1"/>
  <c r="AK64" i="20" s="1"/>
  <c r="AK65" i="20" s="1"/>
  <c r="AK66" i="20" s="1"/>
  <c r="AK67" i="20" s="1"/>
  <c r="AK68" i="20" s="1"/>
  <c r="AK69" i="20" s="1"/>
  <c r="AN19" i="20"/>
  <c r="AM19" i="20"/>
  <c r="AL19" i="20"/>
  <c r="AE20" i="20"/>
  <c r="AE21" i="20" s="1"/>
  <c r="AE22" i="20" s="1"/>
  <c r="AE23" i="20" s="1"/>
  <c r="AE24" i="20" s="1"/>
  <c r="AE25" i="20" s="1"/>
  <c r="AE26" i="20" s="1"/>
  <c r="AE27" i="20" s="1"/>
  <c r="AE28" i="20" s="1"/>
  <c r="AE29" i="20" s="1"/>
  <c r="AE30" i="20" s="1"/>
  <c r="AE31" i="20" s="1"/>
  <c r="AE32" i="20" s="1"/>
  <c r="AE33" i="20" s="1"/>
  <c r="AE34" i="20" s="1"/>
  <c r="AE35" i="20" s="1"/>
  <c r="AE36" i="20" s="1"/>
  <c r="AE37" i="20" s="1"/>
  <c r="AE38" i="20" s="1"/>
  <c r="AE39" i="20" s="1"/>
  <c r="AE40" i="20" s="1"/>
  <c r="AE41" i="20" s="1"/>
  <c r="AE42" i="20" s="1"/>
  <c r="AE43" i="20" s="1"/>
  <c r="AE44" i="20" s="1"/>
  <c r="AE45" i="20" s="1"/>
  <c r="AE46" i="20" s="1"/>
  <c r="AE47" i="20" s="1"/>
  <c r="AE48" i="20" s="1"/>
  <c r="AE49" i="20" s="1"/>
  <c r="AE50" i="20" s="1"/>
  <c r="AE51" i="20" s="1"/>
  <c r="AE52" i="20" s="1"/>
  <c r="AE53" i="20" s="1"/>
  <c r="AE54" i="20" s="1"/>
  <c r="AE55" i="20" s="1"/>
  <c r="AE56" i="20" s="1"/>
  <c r="AE57" i="20" s="1"/>
  <c r="AE58" i="20" s="1"/>
  <c r="AE59" i="20" s="1"/>
  <c r="AE60" i="20" s="1"/>
  <c r="AE61" i="20" s="1"/>
  <c r="AE62" i="20" s="1"/>
  <c r="AE63" i="20" s="1"/>
  <c r="AE64" i="20" s="1"/>
  <c r="AE65" i="20" s="1"/>
  <c r="AE66" i="20" s="1"/>
  <c r="AE67" i="20" s="1"/>
  <c r="AE68" i="20" s="1"/>
  <c r="AE69" i="20" s="1"/>
  <c r="AH19" i="20"/>
  <c r="AG19" i="20"/>
  <c r="AF19" i="20"/>
  <c r="Y20" i="20"/>
  <c r="Y21" i="20" s="1"/>
  <c r="Y22" i="20" s="1"/>
  <c r="Y23" i="20" s="1"/>
  <c r="Y24" i="20" s="1"/>
  <c r="Y25" i="20" s="1"/>
  <c r="Y26" i="20" s="1"/>
  <c r="Y27" i="20" s="1"/>
  <c r="Y28" i="20" s="1"/>
  <c r="Y29" i="20" s="1"/>
  <c r="Y30" i="20" s="1"/>
  <c r="Y31" i="20" s="1"/>
  <c r="Y32" i="20" s="1"/>
  <c r="Y33" i="20" s="1"/>
  <c r="Y34" i="20" s="1"/>
  <c r="Y35" i="20" s="1"/>
  <c r="Y36" i="20" s="1"/>
  <c r="Y37" i="20" s="1"/>
  <c r="Y38" i="20" s="1"/>
  <c r="Y39" i="20" s="1"/>
  <c r="Y40" i="20" s="1"/>
  <c r="Y41" i="20" s="1"/>
  <c r="Y42" i="20" s="1"/>
  <c r="Y43" i="20" s="1"/>
  <c r="Y44" i="20" s="1"/>
  <c r="Y45" i="20" s="1"/>
  <c r="Y46" i="20" s="1"/>
  <c r="Y47" i="20" s="1"/>
  <c r="Y48" i="20" s="1"/>
  <c r="Y49" i="20" s="1"/>
  <c r="Y50" i="20" s="1"/>
  <c r="Y51" i="20" s="1"/>
  <c r="Y52" i="20" s="1"/>
  <c r="Y53" i="20" s="1"/>
  <c r="Y54" i="20" s="1"/>
  <c r="Y55" i="20" s="1"/>
  <c r="Y56" i="20" s="1"/>
  <c r="Y57" i="20" s="1"/>
  <c r="Y58" i="20" s="1"/>
  <c r="Y59" i="20" s="1"/>
  <c r="Y60" i="20" s="1"/>
  <c r="Y61" i="20" s="1"/>
  <c r="Y62" i="20" s="1"/>
  <c r="Y63" i="20" s="1"/>
  <c r="Y64" i="20" s="1"/>
  <c r="Y65" i="20" s="1"/>
  <c r="Y66" i="20" s="1"/>
  <c r="Y67" i="20" s="1"/>
  <c r="Y68" i="20" s="1"/>
  <c r="Y69" i="20" s="1"/>
  <c r="W20" i="21" l="1"/>
  <c r="R16" i="18"/>
  <c r="L16" i="18"/>
  <c r="AB19" i="20"/>
  <c r="AA19" i="20"/>
  <c r="Z19" i="20"/>
  <c r="Y25" i="21"/>
  <c r="X25" i="21"/>
  <c r="W26" i="21" s="1"/>
  <c r="V25" i="21"/>
  <c r="U26" i="21" s="1"/>
  <c r="T25" i="21"/>
  <c r="S26" i="21" s="1"/>
  <c r="R25" i="21"/>
  <c r="Q26" i="21" s="1"/>
  <c r="P25" i="21"/>
  <c r="O26" i="21" s="1"/>
  <c r="M25" i="21"/>
  <c r="L25" i="21"/>
  <c r="J25" i="21"/>
  <c r="I26" i="21" s="1"/>
  <c r="H25" i="21"/>
  <c r="F25" i="21"/>
  <c r="D25" i="21"/>
  <c r="C26" i="21" s="1"/>
  <c r="B26" i="2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B25" i="21"/>
  <c r="BA26" i="21" s="1"/>
  <c r="B20" i="20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R19" i="20"/>
  <c r="Q20" i="20" s="1"/>
  <c r="K19" i="20"/>
  <c r="J20" i="20" s="1"/>
  <c r="D19" i="20"/>
  <c r="C20" i="20" s="1"/>
  <c r="N13" i="20"/>
  <c r="N14" i="20" s="1"/>
  <c r="L13" i="20"/>
  <c r="L14" i="20"/>
  <c r="R14" i="20" s="1"/>
  <c r="W19" i="21" s="1"/>
  <c r="H19" i="20" l="1"/>
  <c r="G20" i="20" s="1"/>
  <c r="AB20" i="20" s="1"/>
  <c r="AL20" i="20"/>
  <c r="AF20" i="20"/>
  <c r="Z20" i="20"/>
  <c r="P26" i="21"/>
  <c r="O27" i="21" s="1"/>
  <c r="T26" i="21"/>
  <c r="S27" i="21" s="1"/>
  <c r="R26" i="21"/>
  <c r="Q27" i="21" s="1"/>
  <c r="V26" i="21"/>
  <c r="U27" i="21" s="1"/>
  <c r="X26" i="21"/>
  <c r="W27" i="21" s="1"/>
  <c r="Y26" i="21"/>
  <c r="BF25" i="21"/>
  <c r="BE26" i="21" s="1"/>
  <c r="E26" i="21"/>
  <c r="BD25" i="21"/>
  <c r="BC26" i="21" s="1"/>
  <c r="G26" i="21"/>
  <c r="V19" i="20"/>
  <c r="U20" i="20" s="1"/>
  <c r="AN20" i="20" s="1"/>
  <c r="T19" i="20"/>
  <c r="S20" i="20" s="1"/>
  <c r="AM20" i="20" s="1"/>
  <c r="M19" i="20"/>
  <c r="L20" i="20" s="1"/>
  <c r="AG20" i="20" s="1"/>
  <c r="F19" i="20"/>
  <c r="E20" i="20" s="1"/>
  <c r="AA20" i="20" s="1"/>
  <c r="O19" i="20"/>
  <c r="N20" i="20" s="1"/>
  <c r="AH20" i="20" s="1"/>
  <c r="H20" i="20" l="1"/>
  <c r="G21" i="20" s="1"/>
  <c r="AB21" i="20" s="1"/>
  <c r="W20" i="20"/>
  <c r="P20" i="20"/>
  <c r="I20" i="20"/>
  <c r="V27" i="21"/>
  <c r="U28" i="21" s="1"/>
  <c r="T27" i="21"/>
  <c r="S28" i="21" s="1"/>
  <c r="R27" i="21"/>
  <c r="Q28" i="21" s="1"/>
  <c r="X27" i="21"/>
  <c r="W28" i="21" s="1"/>
  <c r="P27" i="21"/>
  <c r="O28" i="21" s="1"/>
  <c r="Y27" i="21"/>
  <c r="BF26" i="21"/>
  <c r="BE27" i="21" s="1"/>
  <c r="BB26" i="21"/>
  <c r="BA27" i="21" s="1"/>
  <c r="BD26" i="21"/>
  <c r="BC27" i="21" s="1"/>
  <c r="T20" i="20"/>
  <c r="S21" i="20" s="1"/>
  <c r="AM21" i="20" s="1"/>
  <c r="R20" i="20"/>
  <c r="Q21" i="20" s="1"/>
  <c r="M20" i="20"/>
  <c r="L21" i="20" s="1"/>
  <c r="AG21" i="20" s="1"/>
  <c r="V20" i="20"/>
  <c r="U21" i="20" s="1"/>
  <c r="AN21" i="20" s="1"/>
  <c r="K20" i="20"/>
  <c r="J21" i="20" s="1"/>
  <c r="F20" i="20"/>
  <c r="E21" i="20" s="1"/>
  <c r="AA21" i="20" s="1"/>
  <c r="O20" i="20"/>
  <c r="N21" i="20" s="1"/>
  <c r="AH21" i="20" s="1"/>
  <c r="D20" i="20"/>
  <c r="C21" i="20" s="1"/>
  <c r="H21" i="20" l="1"/>
  <c r="G22" i="20" s="1"/>
  <c r="AL21" i="20"/>
  <c r="W21" i="20"/>
  <c r="AF21" i="20"/>
  <c r="P21" i="20"/>
  <c r="Z21" i="20"/>
  <c r="I21" i="20"/>
  <c r="Y28" i="21"/>
  <c r="V28" i="21"/>
  <c r="U29" i="21" s="1"/>
  <c r="R28" i="21"/>
  <c r="Q29" i="21" s="1"/>
  <c r="X28" i="21"/>
  <c r="W29" i="21" s="1"/>
  <c r="P28" i="21"/>
  <c r="O29" i="21" s="1"/>
  <c r="T28" i="21"/>
  <c r="S29" i="21" s="1"/>
  <c r="BD27" i="21"/>
  <c r="BC28" i="21" s="1"/>
  <c r="BB27" i="21"/>
  <c r="BA28" i="21" s="1"/>
  <c r="BF27" i="21"/>
  <c r="BE28" i="21" s="1"/>
  <c r="R21" i="20"/>
  <c r="Q22" i="20" s="1"/>
  <c r="V21" i="20"/>
  <c r="U22" i="20" s="1"/>
  <c r="AN22" i="20" s="1"/>
  <c r="T21" i="20"/>
  <c r="S22" i="20" s="1"/>
  <c r="AM22" i="20" s="1"/>
  <c r="F21" i="20"/>
  <c r="E22" i="20" s="1"/>
  <c r="O21" i="20"/>
  <c r="N22" i="20" s="1"/>
  <c r="AH22" i="20" s="1"/>
  <c r="M21" i="20"/>
  <c r="L22" i="20" s="1"/>
  <c r="AG22" i="20" s="1"/>
  <c r="K21" i="20"/>
  <c r="J22" i="20" s="1"/>
  <c r="D21" i="20"/>
  <c r="C22" i="20" s="1"/>
  <c r="H22" i="20" l="1"/>
  <c r="G23" i="20" s="1"/>
  <c r="AB22" i="20"/>
  <c r="AL22" i="20"/>
  <c r="W22" i="20"/>
  <c r="AF22" i="20"/>
  <c r="P22" i="20"/>
  <c r="Z22" i="20"/>
  <c r="I22" i="20"/>
  <c r="AP18" i="20"/>
  <c r="AA22" i="20"/>
  <c r="Y29" i="21"/>
  <c r="P29" i="21"/>
  <c r="O30" i="21" s="1"/>
  <c r="R29" i="21"/>
  <c r="Q30" i="21" s="1"/>
  <c r="X29" i="21"/>
  <c r="W30" i="21" s="1"/>
  <c r="T29" i="21"/>
  <c r="S30" i="21" s="1"/>
  <c r="V29" i="21"/>
  <c r="U30" i="21" s="1"/>
  <c r="BF28" i="21"/>
  <c r="BE29" i="21" s="1"/>
  <c r="BD28" i="21"/>
  <c r="BC29" i="21" s="1"/>
  <c r="BB28" i="21"/>
  <c r="BA29" i="21" s="1"/>
  <c r="T22" i="20"/>
  <c r="S23" i="20" s="1"/>
  <c r="AM23" i="20" s="1"/>
  <c r="V22" i="20"/>
  <c r="U23" i="20" s="1"/>
  <c r="AN23" i="20" s="1"/>
  <c r="R22" i="20"/>
  <c r="Q23" i="20" s="1"/>
  <c r="O22" i="20"/>
  <c r="N23" i="20" s="1"/>
  <c r="AH23" i="20" s="1"/>
  <c r="F22" i="20"/>
  <c r="E23" i="20" s="1"/>
  <c r="D22" i="20"/>
  <c r="C23" i="20" s="1"/>
  <c r="K22" i="20"/>
  <c r="J23" i="20" s="1"/>
  <c r="M22" i="20"/>
  <c r="L23" i="20" s="1"/>
  <c r="AG23" i="20" s="1"/>
  <c r="H23" i="20" l="1"/>
  <c r="G24" i="20" s="1"/>
  <c r="AB23" i="20"/>
  <c r="AL23" i="20"/>
  <c r="W23" i="20"/>
  <c r="AF23" i="20"/>
  <c r="P23" i="20"/>
  <c r="Z23" i="20"/>
  <c r="I23" i="20"/>
  <c r="AQ18" i="20"/>
  <c r="AA23" i="20"/>
  <c r="T30" i="21"/>
  <c r="S31" i="21" s="1"/>
  <c r="X30" i="21"/>
  <c r="W31" i="21" s="1"/>
  <c r="Y30" i="21"/>
  <c r="P30" i="21"/>
  <c r="O31" i="21" s="1"/>
  <c r="R30" i="21"/>
  <c r="Q31" i="21" s="1"/>
  <c r="V30" i="21"/>
  <c r="U31" i="21" s="1"/>
  <c r="BF29" i="21"/>
  <c r="BE30" i="21" s="1"/>
  <c r="BB29" i="21"/>
  <c r="BA30" i="21" s="1"/>
  <c r="BD29" i="21"/>
  <c r="BC30" i="21" s="1"/>
  <c r="V23" i="20"/>
  <c r="U24" i="20" s="1"/>
  <c r="AN24" i="20" s="1"/>
  <c r="R23" i="20"/>
  <c r="Q24" i="20" s="1"/>
  <c r="T23" i="20"/>
  <c r="S24" i="20" s="1"/>
  <c r="AM24" i="20" s="1"/>
  <c r="D23" i="20"/>
  <c r="C24" i="20" s="1"/>
  <c r="M23" i="20"/>
  <c r="L24" i="20" s="1"/>
  <c r="AG24" i="20" s="1"/>
  <c r="F23" i="20"/>
  <c r="E24" i="20" s="1"/>
  <c r="O23" i="20"/>
  <c r="N24" i="20" s="1"/>
  <c r="AH24" i="20" s="1"/>
  <c r="K23" i="20"/>
  <c r="J24" i="20" s="1"/>
  <c r="H24" i="20" l="1"/>
  <c r="G25" i="20" s="1"/>
  <c r="AB24" i="20"/>
  <c r="AL24" i="20"/>
  <c r="W24" i="20"/>
  <c r="R31" i="21"/>
  <c r="Q32" i="21" s="1"/>
  <c r="AF24" i="20"/>
  <c r="P24" i="20"/>
  <c r="Z24" i="20"/>
  <c r="I24" i="20"/>
  <c r="AR18" i="20"/>
  <c r="AA24" i="20"/>
  <c r="X31" i="21"/>
  <c r="W32" i="21" s="1"/>
  <c r="Y31" i="21"/>
  <c r="P31" i="21"/>
  <c r="O32" i="21" s="1"/>
  <c r="V31" i="21"/>
  <c r="U32" i="21" s="1"/>
  <c r="T31" i="21"/>
  <c r="S32" i="21" s="1"/>
  <c r="BD30" i="21"/>
  <c r="BC31" i="21" s="1"/>
  <c r="BB30" i="21"/>
  <c r="BA31" i="21" s="1"/>
  <c r="BF30" i="21"/>
  <c r="BE31" i="21" s="1"/>
  <c r="R24" i="20"/>
  <c r="Q25" i="20" s="1"/>
  <c r="V24" i="20"/>
  <c r="U25" i="20" s="1"/>
  <c r="AN25" i="20" s="1"/>
  <c r="T24" i="20"/>
  <c r="S25" i="20" s="1"/>
  <c r="AM25" i="20" s="1"/>
  <c r="D24" i="20"/>
  <c r="C25" i="20" s="1"/>
  <c r="M24" i="20"/>
  <c r="L25" i="20" s="1"/>
  <c r="AG25" i="20" s="1"/>
  <c r="K24" i="20"/>
  <c r="J25" i="20" s="1"/>
  <c r="F24" i="20"/>
  <c r="E25" i="20" s="1"/>
  <c r="O24" i="20"/>
  <c r="N25" i="20" s="1"/>
  <c r="AH25" i="20" s="1"/>
  <c r="H25" i="20" l="1"/>
  <c r="G26" i="20" s="1"/>
  <c r="AB25" i="20"/>
  <c r="AL25" i="20"/>
  <c r="W25" i="20"/>
  <c r="AF25" i="20"/>
  <c r="P25" i="20"/>
  <c r="Z25" i="20"/>
  <c r="I25" i="20"/>
  <c r="AS18" i="20"/>
  <c r="AA25" i="20"/>
  <c r="T32" i="21"/>
  <c r="S33" i="21" s="1"/>
  <c r="V32" i="21"/>
  <c r="U33" i="21" s="1"/>
  <c r="Y32" i="21"/>
  <c r="P32" i="21"/>
  <c r="O33" i="21" s="1"/>
  <c r="R32" i="21"/>
  <c r="Q33" i="21" s="1"/>
  <c r="X32" i="21"/>
  <c r="W33" i="21" s="1"/>
  <c r="BB31" i="21"/>
  <c r="BA32" i="21" s="1"/>
  <c r="BD31" i="21"/>
  <c r="BC32" i="21" s="1"/>
  <c r="BF31" i="21"/>
  <c r="BE32" i="21" s="1"/>
  <c r="T25" i="20"/>
  <c r="S26" i="20" s="1"/>
  <c r="AM26" i="20" s="1"/>
  <c r="V25" i="20"/>
  <c r="U26" i="20" s="1"/>
  <c r="AN26" i="20" s="1"/>
  <c r="R25" i="20"/>
  <c r="Q26" i="20" s="1"/>
  <c r="O25" i="20"/>
  <c r="N26" i="20" s="1"/>
  <c r="AH26" i="20" s="1"/>
  <c r="F25" i="20"/>
  <c r="E26" i="20" s="1"/>
  <c r="K25" i="20"/>
  <c r="J26" i="20" s="1"/>
  <c r="M25" i="20"/>
  <c r="L26" i="20" s="1"/>
  <c r="AG26" i="20" s="1"/>
  <c r="D25" i="20"/>
  <c r="C26" i="20" s="1"/>
  <c r="H26" i="20" l="1"/>
  <c r="G27" i="20" s="1"/>
  <c r="AB26" i="20"/>
  <c r="AL26" i="20"/>
  <c r="W26" i="20"/>
  <c r="AF26" i="20"/>
  <c r="P26" i="20"/>
  <c r="Z26" i="20"/>
  <c r="I26" i="20"/>
  <c r="AT18" i="20"/>
  <c r="AA26" i="20"/>
  <c r="R33" i="21"/>
  <c r="Q34" i="21" s="1"/>
  <c r="Y33" i="21"/>
  <c r="P33" i="21"/>
  <c r="O34" i="21" s="1"/>
  <c r="X33" i="21"/>
  <c r="W34" i="21" s="1"/>
  <c r="V33" i="21"/>
  <c r="U34" i="21" s="1"/>
  <c r="T33" i="21"/>
  <c r="S34" i="21" s="1"/>
  <c r="BB32" i="21"/>
  <c r="BA33" i="21" s="1"/>
  <c r="BF32" i="21"/>
  <c r="BE33" i="21" s="1"/>
  <c r="BD32" i="21"/>
  <c r="BC33" i="21" s="1"/>
  <c r="V26" i="20"/>
  <c r="U27" i="20" s="1"/>
  <c r="AN27" i="20" s="1"/>
  <c r="T26" i="20"/>
  <c r="S27" i="20" s="1"/>
  <c r="AM27" i="20" s="1"/>
  <c r="R26" i="20"/>
  <c r="Q27" i="20" s="1"/>
  <c r="K26" i="20"/>
  <c r="J27" i="20" s="1"/>
  <c r="F26" i="20"/>
  <c r="E27" i="20" s="1"/>
  <c r="O26" i="20"/>
  <c r="N27" i="20" s="1"/>
  <c r="AH27" i="20" s="1"/>
  <c r="D26" i="20"/>
  <c r="C27" i="20" s="1"/>
  <c r="M26" i="20"/>
  <c r="L27" i="20" s="1"/>
  <c r="AG27" i="20" s="1"/>
  <c r="H27" i="20" l="1"/>
  <c r="G28" i="20" s="1"/>
  <c r="AB27" i="20"/>
  <c r="AL27" i="20"/>
  <c r="W27" i="20"/>
  <c r="AF27" i="20"/>
  <c r="P27" i="20"/>
  <c r="Z27" i="20"/>
  <c r="I27" i="20"/>
  <c r="AU18" i="20"/>
  <c r="AA27" i="20"/>
  <c r="X34" i="21"/>
  <c r="W35" i="21" s="1"/>
  <c r="Y34" i="21"/>
  <c r="P34" i="21"/>
  <c r="O35" i="21" s="1"/>
  <c r="T34" i="21"/>
  <c r="S35" i="21" s="1"/>
  <c r="V34" i="21"/>
  <c r="U35" i="21" s="1"/>
  <c r="R34" i="21"/>
  <c r="Q35" i="21" s="1"/>
  <c r="BF33" i="21"/>
  <c r="BE34" i="21" s="1"/>
  <c r="BD33" i="21"/>
  <c r="BC34" i="21" s="1"/>
  <c r="BB33" i="21"/>
  <c r="BA34" i="21" s="1"/>
  <c r="T27" i="20"/>
  <c r="S28" i="20" s="1"/>
  <c r="AM28" i="20" s="1"/>
  <c r="R27" i="20"/>
  <c r="Q28" i="20" s="1"/>
  <c r="V27" i="20"/>
  <c r="U28" i="20" s="1"/>
  <c r="AN28" i="20" s="1"/>
  <c r="K27" i="20"/>
  <c r="J28" i="20" s="1"/>
  <c r="M27" i="20"/>
  <c r="L28" i="20" s="1"/>
  <c r="AG28" i="20" s="1"/>
  <c r="D27" i="20"/>
  <c r="C28" i="20" s="1"/>
  <c r="O27" i="20"/>
  <c r="N28" i="20" s="1"/>
  <c r="AH28" i="20" s="1"/>
  <c r="F27" i="20"/>
  <c r="E28" i="20" s="1"/>
  <c r="H28" i="20" l="1"/>
  <c r="G29" i="20" s="1"/>
  <c r="AB29" i="20" s="1"/>
  <c r="AB28" i="20"/>
  <c r="AL28" i="20"/>
  <c r="W28" i="20"/>
  <c r="AF28" i="20"/>
  <c r="P28" i="20"/>
  <c r="Z28" i="20"/>
  <c r="I28" i="20"/>
  <c r="AV18" i="20"/>
  <c r="AA28" i="20"/>
  <c r="V35" i="21"/>
  <c r="U36" i="21" s="1"/>
  <c r="T35" i="21"/>
  <c r="S36" i="21" s="1"/>
  <c r="Y35" i="21"/>
  <c r="P35" i="21"/>
  <c r="O36" i="21" s="1"/>
  <c r="R35" i="21"/>
  <c r="Q36" i="21" s="1"/>
  <c r="X35" i="21"/>
  <c r="W36" i="21" s="1"/>
  <c r="BB34" i="21"/>
  <c r="BA35" i="21" s="1"/>
  <c r="BD34" i="21"/>
  <c r="BC35" i="21" s="1"/>
  <c r="BF34" i="21"/>
  <c r="BE35" i="21" s="1"/>
  <c r="R28" i="20"/>
  <c r="Q29" i="20" s="1"/>
  <c r="V28" i="20"/>
  <c r="U29" i="20" s="1"/>
  <c r="AN29" i="20" s="1"/>
  <c r="T28" i="20"/>
  <c r="S29" i="20" s="1"/>
  <c r="AM29" i="20" s="1"/>
  <c r="D28" i="20"/>
  <c r="C29" i="20" s="1"/>
  <c r="M28" i="20"/>
  <c r="L29" i="20" s="1"/>
  <c r="AG29" i="20" s="1"/>
  <c r="O28" i="20"/>
  <c r="N29" i="20" s="1"/>
  <c r="AH29" i="20" s="1"/>
  <c r="F28" i="20"/>
  <c r="E29" i="20" s="1"/>
  <c r="K28" i="20"/>
  <c r="J29" i="20" s="1"/>
  <c r="H29" i="20" l="1"/>
  <c r="G30" i="20" s="1"/>
  <c r="AB30" i="20" s="1"/>
  <c r="AL29" i="20"/>
  <c r="W29" i="20"/>
  <c r="AF29" i="20"/>
  <c r="P29" i="20"/>
  <c r="Z29" i="20"/>
  <c r="I29" i="20"/>
  <c r="AW18" i="20"/>
  <c r="AA29" i="20"/>
  <c r="R36" i="21"/>
  <c r="Q37" i="21" s="1"/>
  <c r="Y36" i="21"/>
  <c r="P36" i="21"/>
  <c r="O37" i="21" s="1"/>
  <c r="X36" i="21"/>
  <c r="W37" i="21" s="1"/>
  <c r="T36" i="21"/>
  <c r="S37" i="21" s="1"/>
  <c r="V36" i="21"/>
  <c r="U37" i="21" s="1"/>
  <c r="BF35" i="21"/>
  <c r="BE36" i="21" s="1"/>
  <c r="BD35" i="21"/>
  <c r="BC36" i="21" s="1"/>
  <c r="BB35" i="21"/>
  <c r="BA36" i="21" s="1"/>
  <c r="V29" i="20"/>
  <c r="U30" i="20" s="1"/>
  <c r="AN30" i="20" s="1"/>
  <c r="R29" i="20"/>
  <c r="Q30" i="20" s="1"/>
  <c r="T29" i="20"/>
  <c r="S30" i="20" s="1"/>
  <c r="AM30" i="20" s="1"/>
  <c r="K29" i="20"/>
  <c r="J30" i="20" s="1"/>
  <c r="D29" i="20"/>
  <c r="C30" i="20" s="1"/>
  <c r="O29" i="20"/>
  <c r="N30" i="20" s="1"/>
  <c r="AH30" i="20" s="1"/>
  <c r="M29" i="20"/>
  <c r="L30" i="20" s="1"/>
  <c r="AG30" i="20" s="1"/>
  <c r="F29" i="20"/>
  <c r="E30" i="20" s="1"/>
  <c r="AA30" i="20" s="1"/>
  <c r="H30" i="20" l="1"/>
  <c r="G31" i="20" s="1"/>
  <c r="AL30" i="20"/>
  <c r="W30" i="20"/>
  <c r="AF30" i="20"/>
  <c r="P30" i="20"/>
  <c r="Z30" i="20"/>
  <c r="I30" i="20"/>
  <c r="T37" i="21"/>
  <c r="S38" i="21" s="1"/>
  <c r="V37" i="21"/>
  <c r="U38" i="21" s="1"/>
  <c r="X37" i="21"/>
  <c r="W38" i="21" s="1"/>
  <c r="Y37" i="21"/>
  <c r="P37" i="21"/>
  <c r="O38" i="21" s="1"/>
  <c r="R37" i="21"/>
  <c r="Q38" i="21" s="1"/>
  <c r="BD36" i="21"/>
  <c r="BC37" i="21" s="1"/>
  <c r="BB36" i="21"/>
  <c r="BA37" i="21" s="1"/>
  <c r="BF36" i="21"/>
  <c r="BE37" i="21" s="1"/>
  <c r="T30" i="20"/>
  <c r="S31" i="20" s="1"/>
  <c r="AM31" i="20" s="1"/>
  <c r="R30" i="20"/>
  <c r="Q31" i="20" s="1"/>
  <c r="V30" i="20"/>
  <c r="U31" i="20" s="1"/>
  <c r="AN31" i="20" s="1"/>
  <c r="O30" i="20"/>
  <c r="N31" i="20" s="1"/>
  <c r="AH31" i="20" s="1"/>
  <c r="F30" i="20"/>
  <c r="E31" i="20" s="1"/>
  <c r="AA31" i="20" s="1"/>
  <c r="M30" i="20"/>
  <c r="L31" i="20" s="1"/>
  <c r="AG31" i="20" s="1"/>
  <c r="K30" i="20"/>
  <c r="J31" i="20" s="1"/>
  <c r="D30" i="20"/>
  <c r="C31" i="20" s="1"/>
  <c r="H31" i="20" l="1"/>
  <c r="G32" i="20" s="1"/>
  <c r="AB32" i="20" s="1"/>
  <c r="AB31" i="20"/>
  <c r="AL31" i="20"/>
  <c r="W31" i="20"/>
  <c r="AF31" i="20"/>
  <c r="P31" i="20"/>
  <c r="Z31" i="20"/>
  <c r="I31" i="20"/>
  <c r="Y38" i="21"/>
  <c r="P38" i="21"/>
  <c r="O39" i="21" s="1"/>
  <c r="T38" i="21"/>
  <c r="S39" i="21" s="1"/>
  <c r="V38" i="21"/>
  <c r="U39" i="21" s="1"/>
  <c r="R38" i="21"/>
  <c r="Q39" i="21" s="1"/>
  <c r="X38" i="21"/>
  <c r="W39" i="21" s="1"/>
  <c r="BB37" i="21"/>
  <c r="BA38" i="21" s="1"/>
  <c r="BF37" i="21"/>
  <c r="BE38" i="21" s="1"/>
  <c r="BD37" i="21"/>
  <c r="BC38" i="21" s="1"/>
  <c r="V31" i="20"/>
  <c r="U32" i="20" s="1"/>
  <c r="AN32" i="20" s="1"/>
  <c r="R31" i="20"/>
  <c r="Q32" i="20" s="1"/>
  <c r="T31" i="20"/>
  <c r="S32" i="20" s="1"/>
  <c r="AM32" i="20" s="1"/>
  <c r="F31" i="20"/>
  <c r="E32" i="20" s="1"/>
  <c r="AA32" i="20" s="1"/>
  <c r="K31" i="20"/>
  <c r="J32" i="20" s="1"/>
  <c r="O31" i="20"/>
  <c r="N32" i="20" s="1"/>
  <c r="AH32" i="20" s="1"/>
  <c r="D31" i="20"/>
  <c r="C32" i="20" s="1"/>
  <c r="M31" i="20"/>
  <c r="L32" i="20" s="1"/>
  <c r="AG32" i="20" s="1"/>
  <c r="H32" i="20" l="1"/>
  <c r="G33" i="20" s="1"/>
  <c r="AL32" i="20"/>
  <c r="W32" i="20"/>
  <c r="AF32" i="20"/>
  <c r="P32" i="20"/>
  <c r="Z32" i="20"/>
  <c r="I32" i="20"/>
  <c r="V32" i="20"/>
  <c r="U33" i="20" s="1"/>
  <c r="AN33" i="20" s="1"/>
  <c r="X39" i="21"/>
  <c r="W40" i="21" s="1"/>
  <c r="V39" i="21"/>
  <c r="U40" i="21" s="1"/>
  <c r="T39" i="21"/>
  <c r="S40" i="21" s="1"/>
  <c r="Y39" i="21"/>
  <c r="P39" i="21"/>
  <c r="O40" i="21" s="1"/>
  <c r="R39" i="21"/>
  <c r="Q40" i="21" s="1"/>
  <c r="R32" i="20"/>
  <c r="Q33" i="20" s="1"/>
  <c r="BD38" i="21"/>
  <c r="BC39" i="21" s="1"/>
  <c r="BF38" i="21"/>
  <c r="BE39" i="21" s="1"/>
  <c r="BB38" i="21"/>
  <c r="BA39" i="21" s="1"/>
  <c r="T32" i="20"/>
  <c r="S33" i="20" s="1"/>
  <c r="AM33" i="20" s="1"/>
  <c r="O32" i="20"/>
  <c r="N33" i="20" s="1"/>
  <c r="AH33" i="20" s="1"/>
  <c r="K32" i="20"/>
  <c r="J33" i="20" s="1"/>
  <c r="F32" i="20"/>
  <c r="E33" i="20" s="1"/>
  <c r="AA33" i="20" s="1"/>
  <c r="M32" i="20"/>
  <c r="L33" i="20" s="1"/>
  <c r="AG33" i="20" s="1"/>
  <c r="D32" i="20"/>
  <c r="C33" i="20" s="1"/>
  <c r="H33" i="20" l="1"/>
  <c r="G34" i="20" s="1"/>
  <c r="AB34" i="20" s="1"/>
  <c r="AB33" i="20"/>
  <c r="AL33" i="20"/>
  <c r="W33" i="20"/>
  <c r="AF33" i="20"/>
  <c r="P33" i="20"/>
  <c r="Z33" i="20"/>
  <c r="I33" i="20"/>
  <c r="R33" i="20"/>
  <c r="Q34" i="20" s="1"/>
  <c r="T40" i="21"/>
  <c r="S41" i="21" s="1"/>
  <c r="V40" i="21"/>
  <c r="U41" i="21" s="1"/>
  <c r="R40" i="21"/>
  <c r="Q41" i="21" s="1"/>
  <c r="Y40" i="21"/>
  <c r="P40" i="21"/>
  <c r="O41" i="21" s="1"/>
  <c r="X40" i="21"/>
  <c r="W41" i="21" s="1"/>
  <c r="V33" i="20"/>
  <c r="U34" i="20" s="1"/>
  <c r="BF39" i="21"/>
  <c r="BE40" i="21" s="1"/>
  <c r="BD39" i="21"/>
  <c r="BC40" i="21" s="1"/>
  <c r="BB39" i="21"/>
  <c r="BA40" i="21" s="1"/>
  <c r="T33" i="20"/>
  <c r="S34" i="20" s="1"/>
  <c r="AM34" i="20" s="1"/>
  <c r="D33" i="20"/>
  <c r="C34" i="20" s="1"/>
  <c r="M33" i="20"/>
  <c r="L34" i="20" s="1"/>
  <c r="AG34" i="20" s="1"/>
  <c r="K33" i="20"/>
  <c r="J34" i="20" s="1"/>
  <c r="F33" i="20"/>
  <c r="E34" i="20" s="1"/>
  <c r="AA34" i="20" s="1"/>
  <c r="O33" i="20"/>
  <c r="N34" i="20" s="1"/>
  <c r="AH34" i="20" s="1"/>
  <c r="H34" i="20" l="1"/>
  <c r="G35" i="20" s="1"/>
  <c r="AB35" i="20" s="1"/>
  <c r="AL34" i="20"/>
  <c r="W34" i="20"/>
  <c r="AF34" i="20"/>
  <c r="P34" i="20"/>
  <c r="Z34" i="20"/>
  <c r="I34" i="20"/>
  <c r="V34" i="20"/>
  <c r="U35" i="20" s="1"/>
  <c r="AN35" i="20" s="1"/>
  <c r="AN34" i="20"/>
  <c r="R34" i="20"/>
  <c r="Q35" i="20" s="1"/>
  <c r="R41" i="21"/>
  <c r="Q42" i="21" s="1"/>
  <c r="V41" i="21"/>
  <c r="U42" i="21" s="1"/>
  <c r="Y41" i="21"/>
  <c r="P41" i="21"/>
  <c r="O42" i="21" s="1"/>
  <c r="T41" i="21"/>
  <c r="S42" i="21" s="1"/>
  <c r="X41" i="21"/>
  <c r="W42" i="21" s="1"/>
  <c r="T34" i="20"/>
  <c r="S35" i="20" s="1"/>
  <c r="BB40" i="21"/>
  <c r="BA41" i="21" s="1"/>
  <c r="BF40" i="21"/>
  <c r="BE41" i="21" s="1"/>
  <c r="BD40" i="21"/>
  <c r="BC41" i="21" s="1"/>
  <c r="D34" i="20"/>
  <c r="C35" i="20" s="1"/>
  <c r="M34" i="20"/>
  <c r="L35" i="20" s="1"/>
  <c r="AG35" i="20" s="1"/>
  <c r="K34" i="20"/>
  <c r="J35" i="20" s="1"/>
  <c r="O34" i="20"/>
  <c r="N35" i="20" s="1"/>
  <c r="AH35" i="20" s="1"/>
  <c r="F34" i="20"/>
  <c r="E35" i="20" s="1"/>
  <c r="AA35" i="20" s="1"/>
  <c r="H35" i="20" l="1"/>
  <c r="G36" i="20" s="1"/>
  <c r="AB36" i="20" s="1"/>
  <c r="AL35" i="20"/>
  <c r="W35" i="20"/>
  <c r="AF35" i="20"/>
  <c r="P35" i="20"/>
  <c r="Z35" i="20"/>
  <c r="I35" i="20"/>
  <c r="R35" i="20"/>
  <c r="Q36" i="20" s="1"/>
  <c r="AM35" i="20"/>
  <c r="V35" i="20"/>
  <c r="U36" i="20" s="1"/>
  <c r="AN36" i="20" s="1"/>
  <c r="T35" i="20"/>
  <c r="S36" i="20" s="1"/>
  <c r="AM36" i="20" s="1"/>
  <c r="Y42" i="21"/>
  <c r="P42" i="21"/>
  <c r="O43" i="21" s="1"/>
  <c r="V42" i="21"/>
  <c r="U43" i="21" s="1"/>
  <c r="X42" i="21"/>
  <c r="W43" i="21" s="1"/>
  <c r="T42" i="21"/>
  <c r="S43" i="21" s="1"/>
  <c r="R42" i="21"/>
  <c r="Q43" i="21" s="1"/>
  <c r="BF41" i="21"/>
  <c r="BE42" i="21" s="1"/>
  <c r="BD41" i="21"/>
  <c r="BC42" i="21" s="1"/>
  <c r="BB41" i="21"/>
  <c r="BA42" i="21" s="1"/>
  <c r="M35" i="20"/>
  <c r="L36" i="20" s="1"/>
  <c r="AG36" i="20" s="1"/>
  <c r="D35" i="20"/>
  <c r="C36" i="20" s="1"/>
  <c r="O35" i="20"/>
  <c r="N36" i="20" s="1"/>
  <c r="AH36" i="20" s="1"/>
  <c r="F35" i="20"/>
  <c r="E36" i="20" s="1"/>
  <c r="AA36" i="20" s="1"/>
  <c r="K35" i="20"/>
  <c r="J36" i="20" s="1"/>
  <c r="H36" i="20" l="1"/>
  <c r="G37" i="20" s="1"/>
  <c r="AL36" i="20"/>
  <c r="W36" i="20"/>
  <c r="AF36" i="20"/>
  <c r="P36" i="20"/>
  <c r="Z36" i="20"/>
  <c r="I36" i="20"/>
  <c r="V36" i="20"/>
  <c r="U37" i="20" s="1"/>
  <c r="AN37" i="20" s="1"/>
  <c r="T36" i="20"/>
  <c r="S37" i="20" s="1"/>
  <c r="AM37" i="20" s="1"/>
  <c r="R36" i="20"/>
  <c r="Q37" i="20" s="1"/>
  <c r="R43" i="21"/>
  <c r="Q44" i="21" s="1"/>
  <c r="Y43" i="21"/>
  <c r="P43" i="21"/>
  <c r="O44" i="21" s="1"/>
  <c r="X43" i="21"/>
  <c r="W44" i="21" s="1"/>
  <c r="T43" i="21"/>
  <c r="S44" i="21" s="1"/>
  <c r="V43" i="21"/>
  <c r="U44" i="21" s="1"/>
  <c r="BB42" i="21"/>
  <c r="BA43" i="21" s="1"/>
  <c r="BD42" i="21"/>
  <c r="BC43" i="21" s="1"/>
  <c r="BF42" i="21"/>
  <c r="BE43" i="21" s="1"/>
  <c r="K36" i="20"/>
  <c r="J37" i="20" s="1"/>
  <c r="M36" i="20"/>
  <c r="L37" i="20" s="1"/>
  <c r="AG37" i="20" s="1"/>
  <c r="F36" i="20"/>
  <c r="E37" i="20" s="1"/>
  <c r="AA37" i="20" s="1"/>
  <c r="O36" i="20"/>
  <c r="N37" i="20" s="1"/>
  <c r="AH37" i="20" s="1"/>
  <c r="D36" i="20"/>
  <c r="C37" i="20" s="1"/>
  <c r="H37" i="20" l="1"/>
  <c r="G38" i="20" s="1"/>
  <c r="AB38" i="20" s="1"/>
  <c r="AB37" i="20"/>
  <c r="AL37" i="20"/>
  <c r="W37" i="20"/>
  <c r="AF37" i="20"/>
  <c r="P37" i="20"/>
  <c r="Z37" i="20"/>
  <c r="I37" i="20"/>
  <c r="R37" i="20"/>
  <c r="Q38" i="20" s="1"/>
  <c r="T37" i="20"/>
  <c r="S38" i="20" s="1"/>
  <c r="AM38" i="20" s="1"/>
  <c r="V37" i="20"/>
  <c r="U38" i="20" s="1"/>
  <c r="AN38" i="20" s="1"/>
  <c r="V44" i="21"/>
  <c r="U45" i="21" s="1"/>
  <c r="X44" i="21"/>
  <c r="W45" i="21" s="1"/>
  <c r="Y44" i="21"/>
  <c r="P44" i="21"/>
  <c r="O45" i="21" s="1"/>
  <c r="T44" i="21"/>
  <c r="S45" i="21" s="1"/>
  <c r="R44" i="21"/>
  <c r="Q45" i="21" s="1"/>
  <c r="BB43" i="21"/>
  <c r="BA44" i="21" s="1"/>
  <c r="BF43" i="21"/>
  <c r="BE44" i="21" s="1"/>
  <c r="BD43" i="21"/>
  <c r="BC44" i="21" s="1"/>
  <c r="F37" i="20"/>
  <c r="E38" i="20" s="1"/>
  <c r="AA38" i="20" s="1"/>
  <c r="D37" i="20"/>
  <c r="C38" i="20" s="1"/>
  <c r="K37" i="20"/>
  <c r="J38" i="20" s="1"/>
  <c r="O37" i="20"/>
  <c r="N38" i="20" s="1"/>
  <c r="AH38" i="20" s="1"/>
  <c r="M37" i="20"/>
  <c r="L38" i="20" s="1"/>
  <c r="AG38" i="20" s="1"/>
  <c r="H38" i="20" l="1"/>
  <c r="G39" i="20" s="1"/>
  <c r="AB39" i="20" s="1"/>
  <c r="AL38" i="20"/>
  <c r="W38" i="20"/>
  <c r="AF38" i="20"/>
  <c r="P38" i="20"/>
  <c r="Z38" i="20"/>
  <c r="I38" i="20"/>
  <c r="R38" i="20"/>
  <c r="Q39" i="20" s="1"/>
  <c r="V38" i="20"/>
  <c r="U39" i="20" s="1"/>
  <c r="AN39" i="20" s="1"/>
  <c r="T38" i="20"/>
  <c r="S39" i="20" s="1"/>
  <c r="AM39" i="20" s="1"/>
  <c r="V45" i="21"/>
  <c r="U46" i="21" s="1"/>
  <c r="R45" i="21"/>
  <c r="Q46" i="21" s="1"/>
  <c r="X45" i="21"/>
  <c r="W46" i="21" s="1"/>
  <c r="T45" i="21"/>
  <c r="S46" i="21" s="1"/>
  <c r="Y45" i="21"/>
  <c r="P45" i="21"/>
  <c r="O46" i="21" s="1"/>
  <c r="BB44" i="21"/>
  <c r="BA45" i="21" s="1"/>
  <c r="BF44" i="21"/>
  <c r="BE45" i="21" s="1"/>
  <c r="BD44" i="21"/>
  <c r="BC45" i="21" s="1"/>
  <c r="M38" i="20"/>
  <c r="L39" i="20" s="1"/>
  <c r="AG39" i="20" s="1"/>
  <c r="D38" i="20"/>
  <c r="C39" i="20" s="1"/>
  <c r="O38" i="20"/>
  <c r="N39" i="20" s="1"/>
  <c r="AH39" i="20" s="1"/>
  <c r="F38" i="20"/>
  <c r="E39" i="20" s="1"/>
  <c r="AA39" i="20" s="1"/>
  <c r="K38" i="20"/>
  <c r="J39" i="20" s="1"/>
  <c r="H39" i="20" l="1"/>
  <c r="G40" i="20" s="1"/>
  <c r="AB40" i="20" s="1"/>
  <c r="AL39" i="20"/>
  <c r="W39" i="20"/>
  <c r="AF39" i="20"/>
  <c r="P39" i="20"/>
  <c r="Z39" i="20"/>
  <c r="I39" i="20"/>
  <c r="V39" i="20"/>
  <c r="U40" i="20" s="1"/>
  <c r="AN40" i="20" s="1"/>
  <c r="T39" i="20"/>
  <c r="S40" i="20" s="1"/>
  <c r="AM40" i="20" s="1"/>
  <c r="R39" i="20"/>
  <c r="Q40" i="20" s="1"/>
  <c r="T46" i="21"/>
  <c r="S47" i="21" s="1"/>
  <c r="X46" i="21"/>
  <c r="W47" i="21" s="1"/>
  <c r="Y46" i="21"/>
  <c r="P46" i="21"/>
  <c r="O47" i="21" s="1"/>
  <c r="R46" i="21"/>
  <c r="Q47" i="21" s="1"/>
  <c r="V46" i="21"/>
  <c r="U47" i="21" s="1"/>
  <c r="BD45" i="21"/>
  <c r="BC46" i="21" s="1"/>
  <c r="BF45" i="21"/>
  <c r="BE46" i="21" s="1"/>
  <c r="BB45" i="21"/>
  <c r="BA46" i="21" s="1"/>
  <c r="F39" i="20"/>
  <c r="E40" i="20" s="1"/>
  <c r="AA40" i="20" s="1"/>
  <c r="O39" i="20"/>
  <c r="N40" i="20" s="1"/>
  <c r="AH40" i="20" s="1"/>
  <c r="D39" i="20"/>
  <c r="C40" i="20" s="1"/>
  <c r="M39" i="20"/>
  <c r="L40" i="20" s="1"/>
  <c r="AG40" i="20" s="1"/>
  <c r="K39" i="20"/>
  <c r="J40" i="20" s="1"/>
  <c r="H40" i="20" l="1"/>
  <c r="G41" i="20" s="1"/>
  <c r="AL40" i="20"/>
  <c r="W40" i="20"/>
  <c r="AF40" i="20"/>
  <c r="P40" i="20"/>
  <c r="Z40" i="20"/>
  <c r="I40" i="20"/>
  <c r="T40" i="20"/>
  <c r="S41" i="20" s="1"/>
  <c r="AM41" i="20" s="1"/>
  <c r="V40" i="20"/>
  <c r="U41" i="20" s="1"/>
  <c r="AN41" i="20" s="1"/>
  <c r="R40" i="20"/>
  <c r="Q41" i="20" s="1"/>
  <c r="V47" i="21"/>
  <c r="U48" i="21" s="1"/>
  <c r="R47" i="21"/>
  <c r="Q48" i="21" s="1"/>
  <c r="Y47" i="21"/>
  <c r="P47" i="21"/>
  <c r="O48" i="21" s="1"/>
  <c r="T47" i="21"/>
  <c r="S48" i="21" s="1"/>
  <c r="X47" i="21"/>
  <c r="W48" i="21" s="1"/>
  <c r="BF46" i="21"/>
  <c r="BE47" i="21" s="1"/>
  <c r="BD46" i="21"/>
  <c r="BC47" i="21" s="1"/>
  <c r="BB46" i="21"/>
  <c r="BA47" i="21" s="1"/>
  <c r="O40" i="20"/>
  <c r="N41" i="20" s="1"/>
  <c r="AH41" i="20" s="1"/>
  <c r="K40" i="20"/>
  <c r="J41" i="20" s="1"/>
  <c r="M40" i="20"/>
  <c r="L41" i="20" s="1"/>
  <c r="AG41" i="20" s="1"/>
  <c r="F40" i="20"/>
  <c r="E41" i="20" s="1"/>
  <c r="AA41" i="20" s="1"/>
  <c r="D40" i="20"/>
  <c r="C41" i="20" s="1"/>
  <c r="H41" i="20" l="1"/>
  <c r="AB41" i="20"/>
  <c r="AL41" i="20"/>
  <c r="W41" i="20"/>
  <c r="AF41" i="20"/>
  <c r="P41" i="20"/>
  <c r="Z41" i="20"/>
  <c r="I41" i="20"/>
  <c r="R41" i="20"/>
  <c r="Q42" i="20" s="1"/>
  <c r="T41" i="20"/>
  <c r="S42" i="20" s="1"/>
  <c r="AM42" i="20" s="1"/>
  <c r="V41" i="20"/>
  <c r="U42" i="20" s="1"/>
  <c r="AN42" i="20" s="1"/>
  <c r="T48" i="21"/>
  <c r="S49" i="21" s="1"/>
  <c r="Y48" i="21"/>
  <c r="P48" i="21"/>
  <c r="O49" i="21" s="1"/>
  <c r="X48" i="21"/>
  <c r="W49" i="21" s="1"/>
  <c r="V48" i="21"/>
  <c r="U49" i="21" s="1"/>
  <c r="R48" i="21"/>
  <c r="Q49" i="21" s="1"/>
  <c r="BB47" i="21"/>
  <c r="BA48" i="21" s="1"/>
  <c r="BD47" i="21"/>
  <c r="BC48" i="21" s="1"/>
  <c r="BF47" i="21"/>
  <c r="BE48" i="21" s="1"/>
  <c r="F41" i="20"/>
  <c r="E42" i="20" s="1"/>
  <c r="AA42" i="20" s="1"/>
  <c r="O41" i="20"/>
  <c r="N42" i="20" s="1"/>
  <c r="AH42" i="20" s="1"/>
  <c r="D41" i="20"/>
  <c r="C42" i="20" s="1"/>
  <c r="K41" i="20"/>
  <c r="J42" i="20" s="1"/>
  <c r="M41" i="20"/>
  <c r="L42" i="20" s="1"/>
  <c r="AG42" i="20" s="1"/>
  <c r="G42" i="20"/>
  <c r="AB42" i="20" s="1"/>
  <c r="AL42" i="20" l="1"/>
  <c r="W42" i="20"/>
  <c r="AF42" i="20"/>
  <c r="P42" i="20"/>
  <c r="Z42" i="20"/>
  <c r="I42" i="20"/>
  <c r="V42" i="20"/>
  <c r="U43" i="20" s="1"/>
  <c r="AN43" i="20" s="1"/>
  <c r="R42" i="20"/>
  <c r="Q43" i="20" s="1"/>
  <c r="T42" i="20"/>
  <c r="S43" i="20" s="1"/>
  <c r="AM43" i="20" s="1"/>
  <c r="X49" i="21"/>
  <c r="W50" i="21" s="1"/>
  <c r="R49" i="21"/>
  <c r="Q50" i="21" s="1"/>
  <c r="Y49" i="21"/>
  <c r="P49" i="21"/>
  <c r="O50" i="21" s="1"/>
  <c r="V49" i="21"/>
  <c r="U50" i="21" s="1"/>
  <c r="T49" i="21"/>
  <c r="S50" i="21" s="1"/>
  <c r="BF48" i="21"/>
  <c r="BE49" i="21" s="1"/>
  <c r="BB48" i="21"/>
  <c r="BA49" i="21" s="1"/>
  <c r="BD48" i="21"/>
  <c r="BC49" i="21" s="1"/>
  <c r="K42" i="20"/>
  <c r="J43" i="20" s="1"/>
  <c r="O42" i="20"/>
  <c r="N43" i="20" s="1"/>
  <c r="AH43" i="20" s="1"/>
  <c r="F42" i="20"/>
  <c r="E43" i="20" s="1"/>
  <c r="AA43" i="20" s="1"/>
  <c r="M42" i="20"/>
  <c r="L43" i="20" s="1"/>
  <c r="AG43" i="20" s="1"/>
  <c r="H42" i="20"/>
  <c r="G43" i="20" s="1"/>
  <c r="AB43" i="20" s="1"/>
  <c r="D42" i="20"/>
  <c r="C43" i="20" s="1"/>
  <c r="AL43" i="20" l="1"/>
  <c r="W43" i="20"/>
  <c r="AF43" i="20"/>
  <c r="P43" i="20"/>
  <c r="T43" i="20"/>
  <c r="S44" i="20" s="1"/>
  <c r="AM44" i="20" s="1"/>
  <c r="Z43" i="20"/>
  <c r="I43" i="20"/>
  <c r="R43" i="20"/>
  <c r="Q44" i="20" s="1"/>
  <c r="V43" i="20"/>
  <c r="U44" i="20" s="1"/>
  <c r="AN44" i="20" s="1"/>
  <c r="T50" i="21"/>
  <c r="S51" i="21" s="1"/>
  <c r="Y50" i="21"/>
  <c r="P50" i="21"/>
  <c r="O51" i="21" s="1"/>
  <c r="R50" i="21"/>
  <c r="Q51" i="21" s="1"/>
  <c r="V50" i="21"/>
  <c r="U51" i="21" s="1"/>
  <c r="X50" i="21"/>
  <c r="W51" i="21" s="1"/>
  <c r="BD49" i="21"/>
  <c r="BC50" i="21" s="1"/>
  <c r="BB49" i="21"/>
  <c r="BA50" i="21" s="1"/>
  <c r="BF49" i="21"/>
  <c r="BE50" i="21" s="1"/>
  <c r="K43" i="20"/>
  <c r="J44" i="20" s="1"/>
  <c r="F43" i="20"/>
  <c r="E44" i="20" s="1"/>
  <c r="AA44" i="20" s="1"/>
  <c r="O43" i="20"/>
  <c r="N44" i="20" s="1"/>
  <c r="AH44" i="20" s="1"/>
  <c r="D43" i="20"/>
  <c r="C44" i="20" s="1"/>
  <c r="H43" i="20"/>
  <c r="G44" i="20" s="1"/>
  <c r="AB44" i="20" s="1"/>
  <c r="M43" i="20"/>
  <c r="L44" i="20" s="1"/>
  <c r="AG44" i="20" s="1"/>
  <c r="AL44" i="20" l="1"/>
  <c r="W44" i="20"/>
  <c r="V44" i="20"/>
  <c r="U45" i="20" s="1"/>
  <c r="AN45" i="20" s="1"/>
  <c r="AF44" i="20"/>
  <c r="P44" i="20"/>
  <c r="Z44" i="20"/>
  <c r="I44" i="20"/>
  <c r="R44" i="20"/>
  <c r="Q45" i="20" s="1"/>
  <c r="T44" i="20"/>
  <c r="S45" i="20" s="1"/>
  <c r="AM45" i="20" s="1"/>
  <c r="R51" i="21"/>
  <c r="Q52" i="21" s="1"/>
  <c r="T51" i="21"/>
  <c r="S52" i="21" s="1"/>
  <c r="V51" i="21"/>
  <c r="U52" i="21" s="1"/>
  <c r="Y51" i="21"/>
  <c r="P51" i="21"/>
  <c r="O52" i="21" s="1"/>
  <c r="X51" i="21"/>
  <c r="W52" i="21" s="1"/>
  <c r="BF50" i="21"/>
  <c r="BE51" i="21" s="1"/>
  <c r="BD50" i="21"/>
  <c r="BC51" i="21" s="1"/>
  <c r="BB50" i="21"/>
  <c r="BA51" i="21" s="1"/>
  <c r="F44" i="20"/>
  <c r="E45" i="20" s="1"/>
  <c r="AA45" i="20" s="1"/>
  <c r="K44" i="20"/>
  <c r="J45" i="20" s="1"/>
  <c r="O44" i="20"/>
  <c r="N45" i="20" s="1"/>
  <c r="AH45" i="20" s="1"/>
  <c r="M44" i="20"/>
  <c r="L45" i="20" s="1"/>
  <c r="AG45" i="20" s="1"/>
  <c r="H44" i="20"/>
  <c r="G45" i="20" s="1"/>
  <c r="AB45" i="20" s="1"/>
  <c r="D44" i="20"/>
  <c r="C45" i="20" s="1"/>
  <c r="AL45" i="20" l="1"/>
  <c r="W45" i="20"/>
  <c r="V45" i="20"/>
  <c r="U46" i="20" s="1"/>
  <c r="AN46" i="20" s="1"/>
  <c r="AF45" i="20"/>
  <c r="P45" i="20"/>
  <c r="Z45" i="20"/>
  <c r="I45" i="20"/>
  <c r="T45" i="20"/>
  <c r="S46" i="20" s="1"/>
  <c r="AM46" i="20" s="1"/>
  <c r="R45" i="20"/>
  <c r="Q46" i="20" s="1"/>
  <c r="V52" i="21"/>
  <c r="U53" i="21" s="1"/>
  <c r="R52" i="21"/>
  <c r="Q53" i="21" s="1"/>
  <c r="T52" i="21"/>
  <c r="S53" i="21" s="1"/>
  <c r="X52" i="21"/>
  <c r="W53" i="21" s="1"/>
  <c r="Y52" i="21"/>
  <c r="P52" i="21"/>
  <c r="O53" i="21" s="1"/>
  <c r="BB51" i="21"/>
  <c r="BA52" i="21" s="1"/>
  <c r="BD51" i="21"/>
  <c r="BC52" i="21" s="1"/>
  <c r="BF51" i="21"/>
  <c r="BE52" i="21" s="1"/>
  <c r="O45" i="20"/>
  <c r="N46" i="20" s="1"/>
  <c r="AH46" i="20" s="1"/>
  <c r="M45" i="20"/>
  <c r="L46" i="20" s="1"/>
  <c r="AG46" i="20" s="1"/>
  <c r="K45" i="20"/>
  <c r="J46" i="20" s="1"/>
  <c r="D45" i="20"/>
  <c r="C46" i="20" s="1"/>
  <c r="F45" i="20"/>
  <c r="E46" i="20" s="1"/>
  <c r="AA46" i="20" s="1"/>
  <c r="H45" i="20"/>
  <c r="G46" i="20" s="1"/>
  <c r="AB46" i="20" s="1"/>
  <c r="AL46" i="20" l="1"/>
  <c r="W46" i="20"/>
  <c r="AF46" i="20"/>
  <c r="P46" i="20"/>
  <c r="R46" i="20"/>
  <c r="Q47" i="20" s="1"/>
  <c r="Z46" i="20"/>
  <c r="I46" i="20"/>
  <c r="V46" i="20"/>
  <c r="U47" i="20" s="1"/>
  <c r="AN47" i="20" s="1"/>
  <c r="T46" i="20"/>
  <c r="S47" i="20" s="1"/>
  <c r="AM47" i="20" s="1"/>
  <c r="V53" i="21"/>
  <c r="U54" i="21" s="1"/>
  <c r="X53" i="21"/>
  <c r="W54" i="21" s="1"/>
  <c r="T53" i="21"/>
  <c r="S54" i="21" s="1"/>
  <c r="Y53" i="21"/>
  <c r="P53" i="21"/>
  <c r="O54" i="21" s="1"/>
  <c r="R53" i="21"/>
  <c r="Q54" i="21" s="1"/>
  <c r="BD52" i="21"/>
  <c r="BC53" i="21" s="1"/>
  <c r="BF52" i="21"/>
  <c r="BE53" i="21" s="1"/>
  <c r="BB52" i="21"/>
  <c r="BA53" i="21" s="1"/>
  <c r="M46" i="20"/>
  <c r="L47" i="20" s="1"/>
  <c r="AG47" i="20" s="1"/>
  <c r="F46" i="20"/>
  <c r="E47" i="20" s="1"/>
  <c r="AA47" i="20" s="1"/>
  <c r="H46" i="20"/>
  <c r="G47" i="20" s="1"/>
  <c r="AB47" i="20" s="1"/>
  <c r="D46" i="20"/>
  <c r="C47" i="20" s="1"/>
  <c r="O46" i="20"/>
  <c r="N47" i="20" s="1"/>
  <c r="AH47" i="20" s="1"/>
  <c r="K46" i="20"/>
  <c r="J47" i="20" s="1"/>
  <c r="AL47" i="20" l="1"/>
  <c r="W47" i="20"/>
  <c r="AF47" i="20"/>
  <c r="P47" i="20"/>
  <c r="Z47" i="20"/>
  <c r="I47" i="20"/>
  <c r="R47" i="20"/>
  <c r="Q48" i="20" s="1"/>
  <c r="V47" i="20"/>
  <c r="U48" i="20" s="1"/>
  <c r="AN48" i="20" s="1"/>
  <c r="T47" i="20"/>
  <c r="S48" i="20" s="1"/>
  <c r="AM48" i="20" s="1"/>
  <c r="T54" i="21"/>
  <c r="S55" i="21" s="1"/>
  <c r="R54" i="21"/>
  <c r="Q55" i="21" s="1"/>
  <c r="X54" i="21"/>
  <c r="W55" i="21" s="1"/>
  <c r="Y54" i="21"/>
  <c r="P54" i="21"/>
  <c r="O55" i="21" s="1"/>
  <c r="V54" i="21"/>
  <c r="U55" i="21" s="1"/>
  <c r="BF53" i="21"/>
  <c r="BE54" i="21" s="1"/>
  <c r="BD53" i="21"/>
  <c r="BC54" i="21" s="1"/>
  <c r="BB53" i="21"/>
  <c r="BA54" i="21" s="1"/>
  <c r="D47" i="20"/>
  <c r="C48" i="20" s="1"/>
  <c r="H47" i="20"/>
  <c r="G48" i="20" s="1"/>
  <c r="AB48" i="20" s="1"/>
  <c r="F47" i="20"/>
  <c r="E48" i="20" s="1"/>
  <c r="AA48" i="20" s="1"/>
  <c r="K47" i="20"/>
  <c r="J48" i="20" s="1"/>
  <c r="M47" i="20"/>
  <c r="L48" i="20" s="1"/>
  <c r="AG48" i="20" s="1"/>
  <c r="O47" i="20"/>
  <c r="N48" i="20" s="1"/>
  <c r="AH48" i="20" s="1"/>
  <c r="AL48" i="20" l="1"/>
  <c r="W48" i="20"/>
  <c r="AF48" i="20"/>
  <c r="P48" i="20"/>
  <c r="Z48" i="20"/>
  <c r="I48" i="20"/>
  <c r="R48" i="20"/>
  <c r="Q49" i="20" s="1"/>
  <c r="T48" i="20"/>
  <c r="S49" i="20" s="1"/>
  <c r="AM49" i="20" s="1"/>
  <c r="V48" i="20"/>
  <c r="U49" i="20" s="1"/>
  <c r="AN49" i="20" s="1"/>
  <c r="R55" i="21"/>
  <c r="Q56" i="21" s="1"/>
  <c r="X55" i="21"/>
  <c r="W56" i="21" s="1"/>
  <c r="V55" i="21"/>
  <c r="U56" i="21" s="1"/>
  <c r="Y55" i="21"/>
  <c r="P55" i="21"/>
  <c r="O56" i="21" s="1"/>
  <c r="T55" i="21"/>
  <c r="S56" i="21" s="1"/>
  <c r="BD54" i="21"/>
  <c r="BC55" i="21" s="1"/>
  <c r="BF54" i="21"/>
  <c r="BE55" i="21" s="1"/>
  <c r="BB54" i="21"/>
  <c r="BA55" i="21" s="1"/>
  <c r="O48" i="20"/>
  <c r="N49" i="20" s="1"/>
  <c r="AH49" i="20" s="1"/>
  <c r="M48" i="20"/>
  <c r="L49" i="20" s="1"/>
  <c r="AG49" i="20" s="1"/>
  <c r="H48" i="20"/>
  <c r="G49" i="20" s="1"/>
  <c r="AB49" i="20" s="1"/>
  <c r="K48" i="20"/>
  <c r="J49" i="20" s="1"/>
  <c r="D48" i="20"/>
  <c r="C49" i="20" s="1"/>
  <c r="F48" i="20"/>
  <c r="E49" i="20" s="1"/>
  <c r="AA49" i="20" s="1"/>
  <c r="AL49" i="20" l="1"/>
  <c r="W49" i="20"/>
  <c r="AF49" i="20"/>
  <c r="P49" i="20"/>
  <c r="Z49" i="20"/>
  <c r="I49" i="20"/>
  <c r="V49" i="20"/>
  <c r="U50" i="20" s="1"/>
  <c r="AN50" i="20" s="1"/>
  <c r="T49" i="20"/>
  <c r="S50" i="20" s="1"/>
  <c r="AM50" i="20" s="1"/>
  <c r="R49" i="20"/>
  <c r="Q50" i="20" s="1"/>
  <c r="V56" i="21"/>
  <c r="U57" i="21" s="1"/>
  <c r="T56" i="21"/>
  <c r="S57" i="21" s="1"/>
  <c r="Y56" i="21"/>
  <c r="P56" i="21"/>
  <c r="O57" i="21" s="1"/>
  <c r="X56" i="21"/>
  <c r="W57" i="21" s="1"/>
  <c r="R56" i="21"/>
  <c r="Q57" i="21" s="1"/>
  <c r="BB55" i="21"/>
  <c r="BA56" i="21" s="1"/>
  <c r="BF55" i="21"/>
  <c r="BE56" i="21" s="1"/>
  <c r="BD55" i="21"/>
  <c r="BC56" i="21" s="1"/>
  <c r="H49" i="20"/>
  <c r="G50" i="20" s="1"/>
  <c r="AB50" i="20" s="1"/>
  <c r="D49" i="20"/>
  <c r="C50" i="20" s="1"/>
  <c r="M49" i="20"/>
  <c r="L50" i="20" s="1"/>
  <c r="AG50" i="20" s="1"/>
  <c r="O49" i="20"/>
  <c r="N50" i="20" s="1"/>
  <c r="AH50" i="20" s="1"/>
  <c r="F49" i="20"/>
  <c r="E50" i="20" s="1"/>
  <c r="AA50" i="20" s="1"/>
  <c r="K49" i="20"/>
  <c r="J50" i="20" s="1"/>
  <c r="AL50" i="20" l="1"/>
  <c r="W50" i="20"/>
  <c r="AF50" i="20"/>
  <c r="P50" i="20"/>
  <c r="Z50" i="20"/>
  <c r="I50" i="20"/>
  <c r="T50" i="20"/>
  <c r="S51" i="20" s="1"/>
  <c r="AM51" i="20" s="1"/>
  <c r="V50" i="20"/>
  <c r="U51" i="20" s="1"/>
  <c r="AN51" i="20" s="1"/>
  <c r="R50" i="20"/>
  <c r="Q51" i="20" s="1"/>
  <c r="V57" i="21"/>
  <c r="U58" i="21" s="1"/>
  <c r="Y57" i="21"/>
  <c r="P57" i="21"/>
  <c r="O58" i="21" s="1"/>
  <c r="R57" i="21"/>
  <c r="Q58" i="21" s="1"/>
  <c r="T57" i="21"/>
  <c r="S58" i="21" s="1"/>
  <c r="X57" i="21"/>
  <c r="W58" i="21" s="1"/>
  <c r="BB56" i="21"/>
  <c r="BA57" i="21" s="1"/>
  <c r="BF56" i="21"/>
  <c r="BE57" i="21" s="1"/>
  <c r="BD56" i="21"/>
  <c r="BC57" i="21" s="1"/>
  <c r="H50" i="20"/>
  <c r="G51" i="20" s="1"/>
  <c r="AB51" i="20" s="1"/>
  <c r="K50" i="20"/>
  <c r="J51" i="20" s="1"/>
  <c r="F50" i="20"/>
  <c r="E51" i="20" s="1"/>
  <c r="AA51" i="20" s="1"/>
  <c r="M50" i="20"/>
  <c r="L51" i="20" s="1"/>
  <c r="AG51" i="20" s="1"/>
  <c r="O50" i="20"/>
  <c r="N51" i="20" s="1"/>
  <c r="AH51" i="20" s="1"/>
  <c r="D50" i="20"/>
  <c r="C51" i="20" s="1"/>
  <c r="AL51" i="20" l="1"/>
  <c r="W51" i="20"/>
  <c r="AF51" i="20"/>
  <c r="P51" i="20"/>
  <c r="Z51" i="20"/>
  <c r="I51" i="20"/>
  <c r="R51" i="20"/>
  <c r="Q52" i="20" s="1"/>
  <c r="T51" i="20"/>
  <c r="S52" i="20" s="1"/>
  <c r="AM52" i="20" s="1"/>
  <c r="V51" i="20"/>
  <c r="U52" i="20" s="1"/>
  <c r="AN52" i="20" s="1"/>
  <c r="V58" i="21"/>
  <c r="U59" i="21" s="1"/>
  <c r="R58" i="21"/>
  <c r="Q59" i="21" s="1"/>
  <c r="Y58" i="21"/>
  <c r="P58" i="21"/>
  <c r="O59" i="21" s="1"/>
  <c r="X58" i="21"/>
  <c r="W59" i="21" s="1"/>
  <c r="T58" i="21"/>
  <c r="S59" i="21" s="1"/>
  <c r="BD57" i="21"/>
  <c r="BC58" i="21" s="1"/>
  <c r="BF57" i="21"/>
  <c r="BE58" i="21" s="1"/>
  <c r="BB57" i="21"/>
  <c r="BA58" i="21" s="1"/>
  <c r="O51" i="20"/>
  <c r="N52" i="20" s="1"/>
  <c r="AH52" i="20" s="1"/>
  <c r="K51" i="20"/>
  <c r="J52" i="20" s="1"/>
  <c r="M51" i="20"/>
  <c r="L52" i="20" s="1"/>
  <c r="AG52" i="20" s="1"/>
  <c r="H51" i="20"/>
  <c r="G52" i="20" s="1"/>
  <c r="AB52" i="20" s="1"/>
  <c r="D51" i="20"/>
  <c r="C52" i="20" s="1"/>
  <c r="F51" i="20"/>
  <c r="E52" i="20" s="1"/>
  <c r="AA52" i="20" s="1"/>
  <c r="AL52" i="20" l="1"/>
  <c r="W52" i="20"/>
  <c r="AF52" i="20"/>
  <c r="P52" i="20"/>
  <c r="T52" i="20"/>
  <c r="S53" i="20" s="1"/>
  <c r="AM53" i="20" s="1"/>
  <c r="V52" i="20"/>
  <c r="U53" i="20" s="1"/>
  <c r="AN53" i="20" s="1"/>
  <c r="Z52" i="20"/>
  <c r="I52" i="20"/>
  <c r="R52" i="20"/>
  <c r="Q53" i="20" s="1"/>
  <c r="R59" i="21"/>
  <c r="Q60" i="21" s="1"/>
  <c r="T59" i="21"/>
  <c r="S60" i="21" s="1"/>
  <c r="X59" i="21"/>
  <c r="W60" i="21" s="1"/>
  <c r="Y59" i="21"/>
  <c r="P59" i="21"/>
  <c r="O60" i="21" s="1"/>
  <c r="V59" i="21"/>
  <c r="U60" i="21" s="1"/>
  <c r="BD58" i="21"/>
  <c r="BC59" i="21" s="1"/>
  <c r="BF58" i="21"/>
  <c r="BE59" i="21" s="1"/>
  <c r="BB58" i="21"/>
  <c r="BA59" i="21" s="1"/>
  <c r="K52" i="20"/>
  <c r="J53" i="20" s="1"/>
  <c r="D52" i="20"/>
  <c r="C53" i="20" s="1"/>
  <c r="H52" i="20"/>
  <c r="G53" i="20" s="1"/>
  <c r="AB53" i="20" s="1"/>
  <c r="M52" i="20"/>
  <c r="L53" i="20" s="1"/>
  <c r="AG53" i="20" s="1"/>
  <c r="F52" i="20"/>
  <c r="E53" i="20" s="1"/>
  <c r="AA53" i="20" s="1"/>
  <c r="O52" i="20"/>
  <c r="N53" i="20" s="1"/>
  <c r="AH53" i="20" s="1"/>
  <c r="AL53" i="20" l="1"/>
  <c r="W53" i="20"/>
  <c r="AF53" i="20"/>
  <c r="P53" i="20"/>
  <c r="R53" i="20"/>
  <c r="Q54" i="20" s="1"/>
  <c r="Z53" i="20"/>
  <c r="I53" i="20"/>
  <c r="V53" i="20"/>
  <c r="U54" i="20" s="1"/>
  <c r="AN54" i="20" s="1"/>
  <c r="T53" i="20"/>
  <c r="S54" i="20" s="1"/>
  <c r="AM54" i="20" s="1"/>
  <c r="R60" i="21"/>
  <c r="Q61" i="21" s="1"/>
  <c r="X60" i="21"/>
  <c r="W61" i="21" s="1"/>
  <c r="V60" i="21"/>
  <c r="U61" i="21" s="1"/>
  <c r="T60" i="21"/>
  <c r="S61" i="21" s="1"/>
  <c r="Y60" i="21"/>
  <c r="P60" i="21"/>
  <c r="O61" i="21" s="1"/>
  <c r="BF59" i="21"/>
  <c r="BE60" i="21" s="1"/>
  <c r="BB59" i="21"/>
  <c r="BA60" i="21" s="1"/>
  <c r="BD59" i="21"/>
  <c r="BC60" i="21" s="1"/>
  <c r="D53" i="20"/>
  <c r="C54" i="20" s="1"/>
  <c r="F53" i="20"/>
  <c r="E54" i="20" s="1"/>
  <c r="AA54" i="20" s="1"/>
  <c r="K53" i="20"/>
  <c r="J54" i="20" s="1"/>
  <c r="M53" i="20"/>
  <c r="L54" i="20" s="1"/>
  <c r="AG54" i="20" s="1"/>
  <c r="O53" i="20"/>
  <c r="N54" i="20" s="1"/>
  <c r="AH54" i="20" s="1"/>
  <c r="H53" i="20"/>
  <c r="G54" i="20" s="1"/>
  <c r="AB54" i="20" s="1"/>
  <c r="AL54" i="20" l="1"/>
  <c r="W54" i="20"/>
  <c r="AF54" i="20"/>
  <c r="P54" i="20"/>
  <c r="R54" i="20"/>
  <c r="Q55" i="20" s="1"/>
  <c r="Z54" i="20"/>
  <c r="I54" i="20"/>
  <c r="V54" i="20"/>
  <c r="U55" i="20" s="1"/>
  <c r="AN55" i="20" s="1"/>
  <c r="T54" i="20"/>
  <c r="S55" i="20" s="1"/>
  <c r="AM55" i="20" s="1"/>
  <c r="X61" i="21"/>
  <c r="W62" i="21" s="1"/>
  <c r="T61" i="21"/>
  <c r="S62" i="21" s="1"/>
  <c r="Y61" i="21"/>
  <c r="P61" i="21"/>
  <c r="O62" i="21" s="1"/>
  <c r="V61" i="21"/>
  <c r="U62" i="21" s="1"/>
  <c r="R61" i="21"/>
  <c r="Q62" i="21" s="1"/>
  <c r="BB60" i="21"/>
  <c r="BA61" i="21" s="1"/>
  <c r="BF60" i="21"/>
  <c r="BE61" i="21" s="1"/>
  <c r="BD60" i="21"/>
  <c r="BC61" i="21" s="1"/>
  <c r="O54" i="20"/>
  <c r="N55" i="20" s="1"/>
  <c r="AH55" i="20" s="1"/>
  <c r="F54" i="20"/>
  <c r="E55" i="20" s="1"/>
  <c r="AA55" i="20" s="1"/>
  <c r="K54" i="20"/>
  <c r="J55" i="20" s="1"/>
  <c r="D54" i="20"/>
  <c r="C55" i="20" s="1"/>
  <c r="H54" i="20"/>
  <c r="G55" i="20" s="1"/>
  <c r="AB55" i="20" s="1"/>
  <c r="M54" i="20"/>
  <c r="L55" i="20" s="1"/>
  <c r="AG55" i="20" s="1"/>
  <c r="AL55" i="20" l="1"/>
  <c r="W55" i="20"/>
  <c r="AF55" i="20"/>
  <c r="P55" i="20"/>
  <c r="Z55" i="20"/>
  <c r="I55" i="20"/>
  <c r="V55" i="20"/>
  <c r="U56" i="20" s="1"/>
  <c r="AN56" i="20" s="1"/>
  <c r="T55" i="20"/>
  <c r="S56" i="20" s="1"/>
  <c r="AM56" i="20" s="1"/>
  <c r="R55" i="20"/>
  <c r="Q56" i="20" s="1"/>
  <c r="T62" i="21"/>
  <c r="S63" i="21" s="1"/>
  <c r="R62" i="21"/>
  <c r="Q63" i="21" s="1"/>
  <c r="V62" i="21"/>
  <c r="U63" i="21" s="1"/>
  <c r="Y62" i="21"/>
  <c r="P62" i="21"/>
  <c r="O63" i="21" s="1"/>
  <c r="X62" i="21"/>
  <c r="W63" i="21" s="1"/>
  <c r="BD61" i="21"/>
  <c r="BC62" i="21" s="1"/>
  <c r="BB61" i="21"/>
  <c r="BA62" i="21" s="1"/>
  <c r="BF61" i="21"/>
  <c r="BE62" i="21" s="1"/>
  <c r="F55" i="20"/>
  <c r="E56" i="20" s="1"/>
  <c r="AA56" i="20" s="1"/>
  <c r="O55" i="20"/>
  <c r="N56" i="20" s="1"/>
  <c r="AH56" i="20" s="1"/>
  <c r="M55" i="20"/>
  <c r="L56" i="20" s="1"/>
  <c r="AG56" i="20" s="1"/>
  <c r="H55" i="20"/>
  <c r="G56" i="20" s="1"/>
  <c r="AB56" i="20" s="1"/>
  <c r="K55" i="20"/>
  <c r="J56" i="20" s="1"/>
  <c r="D55" i="20"/>
  <c r="C56" i="20" s="1"/>
  <c r="AL56" i="20" l="1"/>
  <c r="W56" i="20"/>
  <c r="AF56" i="20"/>
  <c r="P56" i="20"/>
  <c r="T56" i="20"/>
  <c r="S57" i="20" s="1"/>
  <c r="AM57" i="20" s="1"/>
  <c r="R56" i="20"/>
  <c r="Q57" i="20" s="1"/>
  <c r="V56" i="20"/>
  <c r="U57" i="20" s="1"/>
  <c r="AN57" i="20" s="1"/>
  <c r="Z56" i="20"/>
  <c r="I56" i="20"/>
  <c r="X63" i="21"/>
  <c r="W64" i="21" s="1"/>
  <c r="V63" i="21"/>
  <c r="U64" i="21" s="1"/>
  <c r="R63" i="21"/>
  <c r="Q64" i="21" s="1"/>
  <c r="Y63" i="21"/>
  <c r="P63" i="21"/>
  <c r="O64" i="21" s="1"/>
  <c r="T63" i="21"/>
  <c r="S64" i="21" s="1"/>
  <c r="BD62" i="21"/>
  <c r="BC63" i="21" s="1"/>
  <c r="BB62" i="21"/>
  <c r="BA63" i="21" s="1"/>
  <c r="BF62" i="21"/>
  <c r="BE63" i="21" s="1"/>
  <c r="K56" i="20"/>
  <c r="J57" i="20" s="1"/>
  <c r="H56" i="20"/>
  <c r="G57" i="20" s="1"/>
  <c r="AB57" i="20" s="1"/>
  <c r="O56" i="20"/>
  <c r="N57" i="20" s="1"/>
  <c r="AH57" i="20" s="1"/>
  <c r="D56" i="20"/>
  <c r="C57" i="20" s="1"/>
  <c r="M56" i="20"/>
  <c r="L57" i="20" s="1"/>
  <c r="AG57" i="20" s="1"/>
  <c r="F56" i="20"/>
  <c r="E57" i="20" s="1"/>
  <c r="AA57" i="20" s="1"/>
  <c r="AL57" i="20" l="1"/>
  <c r="W57" i="20"/>
  <c r="R57" i="20"/>
  <c r="Q58" i="20" s="1"/>
  <c r="AF57" i="20"/>
  <c r="P57" i="20"/>
  <c r="T57" i="20"/>
  <c r="S58" i="20" s="1"/>
  <c r="AM58" i="20" s="1"/>
  <c r="V57" i="20"/>
  <c r="U58" i="20" s="1"/>
  <c r="AN58" i="20" s="1"/>
  <c r="Z57" i="20"/>
  <c r="I57" i="20"/>
  <c r="T64" i="21"/>
  <c r="S65" i="21" s="1"/>
  <c r="Y64" i="21"/>
  <c r="P64" i="21"/>
  <c r="O65" i="21" s="1"/>
  <c r="R64" i="21"/>
  <c r="Q65" i="21" s="1"/>
  <c r="V64" i="21"/>
  <c r="U65" i="21" s="1"/>
  <c r="X64" i="21"/>
  <c r="W65" i="21" s="1"/>
  <c r="BB63" i="21"/>
  <c r="BA64" i="21" s="1"/>
  <c r="BF63" i="21"/>
  <c r="BE64" i="21" s="1"/>
  <c r="BD63" i="21"/>
  <c r="BC64" i="21" s="1"/>
  <c r="F57" i="20"/>
  <c r="E58" i="20" s="1"/>
  <c r="AA58" i="20" s="1"/>
  <c r="O57" i="20"/>
  <c r="N58" i="20" s="1"/>
  <c r="AH58" i="20" s="1"/>
  <c r="M57" i="20"/>
  <c r="L58" i="20" s="1"/>
  <c r="AG58" i="20" s="1"/>
  <c r="H57" i="20"/>
  <c r="G58" i="20" s="1"/>
  <c r="AB58" i="20" s="1"/>
  <c r="D57" i="20"/>
  <c r="C58" i="20" s="1"/>
  <c r="K57" i="20"/>
  <c r="J58" i="20" s="1"/>
  <c r="AL58" i="20" l="1"/>
  <c r="W58" i="20"/>
  <c r="R58" i="20"/>
  <c r="Q59" i="20" s="1"/>
  <c r="AF58" i="20"/>
  <c r="P58" i="20"/>
  <c r="V58" i="20"/>
  <c r="U59" i="20" s="1"/>
  <c r="AN59" i="20" s="1"/>
  <c r="T58" i="20"/>
  <c r="S59" i="20" s="1"/>
  <c r="AM59" i="20" s="1"/>
  <c r="Z58" i="20"/>
  <c r="I58" i="20"/>
  <c r="V65" i="21"/>
  <c r="U66" i="21" s="1"/>
  <c r="R65" i="21"/>
  <c r="Q66" i="21" s="1"/>
  <c r="T65" i="21"/>
  <c r="S66" i="21" s="1"/>
  <c r="X65" i="21"/>
  <c r="W66" i="21" s="1"/>
  <c r="Y65" i="21"/>
  <c r="P65" i="21"/>
  <c r="O66" i="21" s="1"/>
  <c r="BB64" i="21"/>
  <c r="BA65" i="21" s="1"/>
  <c r="BF64" i="21"/>
  <c r="BE65" i="21" s="1"/>
  <c r="BD64" i="21"/>
  <c r="BC65" i="21" s="1"/>
  <c r="K58" i="20"/>
  <c r="J59" i="20" s="1"/>
  <c r="O58" i="20"/>
  <c r="N59" i="20" s="1"/>
  <c r="AH59" i="20" s="1"/>
  <c r="F58" i="20"/>
  <c r="E59" i="20" s="1"/>
  <c r="AA59" i="20" s="1"/>
  <c r="D58" i="20"/>
  <c r="C59" i="20" s="1"/>
  <c r="H58" i="20"/>
  <c r="G59" i="20" s="1"/>
  <c r="AB59" i="20" s="1"/>
  <c r="M58" i="20"/>
  <c r="L59" i="20" s="1"/>
  <c r="AG59" i="20" s="1"/>
  <c r="AL59" i="20" l="1"/>
  <c r="W59" i="20"/>
  <c r="AF59" i="20"/>
  <c r="P59" i="20"/>
  <c r="V59" i="20"/>
  <c r="U60" i="20" s="1"/>
  <c r="AN60" i="20" s="1"/>
  <c r="R59" i="20"/>
  <c r="Q60" i="20" s="1"/>
  <c r="T59" i="20"/>
  <c r="S60" i="20" s="1"/>
  <c r="AM60" i="20" s="1"/>
  <c r="Z59" i="20"/>
  <c r="I59" i="20"/>
  <c r="Y66" i="21"/>
  <c r="P66" i="21"/>
  <c r="O67" i="21" s="1"/>
  <c r="V66" i="21"/>
  <c r="U67" i="21" s="1"/>
  <c r="R66" i="21"/>
  <c r="Q67" i="21" s="1"/>
  <c r="T66" i="21"/>
  <c r="S67" i="21" s="1"/>
  <c r="X66" i="21"/>
  <c r="W67" i="21" s="1"/>
  <c r="BD65" i="21"/>
  <c r="BC66" i="21" s="1"/>
  <c r="BB65" i="21"/>
  <c r="BA66" i="21" s="1"/>
  <c r="BF65" i="21"/>
  <c r="BE66" i="21" s="1"/>
  <c r="D59" i="20"/>
  <c r="C60" i="20" s="1"/>
  <c r="H59" i="20"/>
  <c r="G60" i="20" s="1"/>
  <c r="AB60" i="20" s="1"/>
  <c r="F59" i="20"/>
  <c r="E60" i="20" s="1"/>
  <c r="AA60" i="20" s="1"/>
  <c r="K59" i="20"/>
  <c r="J60" i="20" s="1"/>
  <c r="O59" i="20"/>
  <c r="N60" i="20" s="1"/>
  <c r="AH60" i="20" s="1"/>
  <c r="M59" i="20"/>
  <c r="L60" i="20" s="1"/>
  <c r="AG60" i="20" s="1"/>
  <c r="AL60" i="20" l="1"/>
  <c r="W60" i="20"/>
  <c r="V60" i="20"/>
  <c r="U61" i="20" s="1"/>
  <c r="AN61" i="20" s="1"/>
  <c r="AF60" i="20"/>
  <c r="P60" i="20"/>
  <c r="R60" i="20"/>
  <c r="Q61" i="20" s="1"/>
  <c r="T60" i="20"/>
  <c r="S61" i="20" s="1"/>
  <c r="AM61" i="20" s="1"/>
  <c r="Z60" i="20"/>
  <c r="I60" i="20"/>
  <c r="V67" i="21"/>
  <c r="U68" i="21" s="1"/>
  <c r="X67" i="21"/>
  <c r="W68" i="21" s="1"/>
  <c r="T67" i="21"/>
  <c r="S68" i="21" s="1"/>
  <c r="Y67" i="21"/>
  <c r="P67" i="21"/>
  <c r="O68" i="21" s="1"/>
  <c r="R67" i="21"/>
  <c r="Q68" i="21" s="1"/>
  <c r="BD66" i="21"/>
  <c r="BC67" i="21" s="1"/>
  <c r="BB66" i="21"/>
  <c r="BA67" i="21" s="1"/>
  <c r="BF66" i="21"/>
  <c r="BE67" i="21" s="1"/>
  <c r="D60" i="20"/>
  <c r="C61" i="20" s="1"/>
  <c r="M60" i="20"/>
  <c r="L61" i="20" s="1"/>
  <c r="AG61" i="20" s="1"/>
  <c r="H60" i="20"/>
  <c r="G61" i="20" s="1"/>
  <c r="AB61" i="20" s="1"/>
  <c r="O60" i="20"/>
  <c r="N61" i="20" s="1"/>
  <c r="AH61" i="20" s="1"/>
  <c r="F60" i="20"/>
  <c r="E61" i="20" s="1"/>
  <c r="AA61" i="20" s="1"/>
  <c r="K60" i="20"/>
  <c r="J61" i="20" s="1"/>
  <c r="AL61" i="20" l="1"/>
  <c r="W61" i="20"/>
  <c r="R61" i="20"/>
  <c r="Q62" i="20" s="1"/>
  <c r="V61" i="20"/>
  <c r="U62" i="20" s="1"/>
  <c r="AN62" i="20" s="1"/>
  <c r="T61" i="20"/>
  <c r="S62" i="20" s="1"/>
  <c r="AM62" i="20" s="1"/>
  <c r="AF61" i="20"/>
  <c r="P61" i="20"/>
  <c r="Z61" i="20"/>
  <c r="I61" i="20"/>
  <c r="X68" i="21"/>
  <c r="W69" i="21" s="1"/>
  <c r="T68" i="21"/>
  <c r="S69" i="21" s="1"/>
  <c r="Y68" i="21"/>
  <c r="P68" i="21"/>
  <c r="O69" i="21" s="1"/>
  <c r="R68" i="21"/>
  <c r="Q69" i="21" s="1"/>
  <c r="V68" i="21"/>
  <c r="U69" i="21" s="1"/>
  <c r="BB67" i="21"/>
  <c r="BA68" i="21" s="1"/>
  <c r="BF67" i="21"/>
  <c r="BE68" i="21" s="1"/>
  <c r="BD67" i="21"/>
  <c r="BC68" i="21" s="1"/>
  <c r="M61" i="20"/>
  <c r="L62" i="20" s="1"/>
  <c r="AG62" i="20" s="1"/>
  <c r="F61" i="20"/>
  <c r="E62" i="20" s="1"/>
  <c r="AA62" i="20" s="1"/>
  <c r="D61" i="20"/>
  <c r="C62" i="20" s="1"/>
  <c r="K61" i="20"/>
  <c r="J62" i="20" s="1"/>
  <c r="O61" i="20"/>
  <c r="N62" i="20" s="1"/>
  <c r="AH62" i="20" s="1"/>
  <c r="H61" i="20"/>
  <c r="G62" i="20" s="1"/>
  <c r="AB62" i="20" s="1"/>
  <c r="V62" i="20" l="1"/>
  <c r="U63" i="20" s="1"/>
  <c r="AN63" i="20" s="1"/>
  <c r="T62" i="20"/>
  <c r="S63" i="20" s="1"/>
  <c r="AM63" i="20" s="1"/>
  <c r="AL62" i="20"/>
  <c r="W62" i="20"/>
  <c r="AF62" i="20"/>
  <c r="P62" i="20"/>
  <c r="R62" i="20"/>
  <c r="Q63" i="20" s="1"/>
  <c r="Z62" i="20"/>
  <c r="I62" i="20"/>
  <c r="R69" i="21"/>
  <c r="Q70" i="21" s="1"/>
  <c r="Y69" i="21"/>
  <c r="P69" i="21"/>
  <c r="O70" i="21" s="1"/>
  <c r="V69" i="21"/>
  <c r="U70" i="21" s="1"/>
  <c r="T69" i="21"/>
  <c r="S70" i="21" s="1"/>
  <c r="X69" i="21"/>
  <c r="W70" i="21" s="1"/>
  <c r="BF68" i="21"/>
  <c r="BE69" i="21" s="1"/>
  <c r="BB68" i="21"/>
  <c r="BA69" i="21" s="1"/>
  <c r="BD68" i="21"/>
  <c r="BC69" i="21" s="1"/>
  <c r="O62" i="20"/>
  <c r="N63" i="20" s="1"/>
  <c r="AH63" i="20" s="1"/>
  <c r="F62" i="20"/>
  <c r="E63" i="20" s="1"/>
  <c r="AA63" i="20" s="1"/>
  <c r="K62" i="20"/>
  <c r="J63" i="20" s="1"/>
  <c r="M62" i="20"/>
  <c r="L63" i="20" s="1"/>
  <c r="AG63" i="20" s="1"/>
  <c r="H62" i="20"/>
  <c r="G63" i="20" s="1"/>
  <c r="AB63" i="20" s="1"/>
  <c r="D62" i="20"/>
  <c r="C63" i="20" s="1"/>
  <c r="V63" i="20" l="1"/>
  <c r="U64" i="20" s="1"/>
  <c r="AN64" i="20" s="1"/>
  <c r="T63" i="20"/>
  <c r="S64" i="20" s="1"/>
  <c r="AM64" i="20" s="1"/>
  <c r="R63" i="20"/>
  <c r="Q64" i="20" s="1"/>
  <c r="AL64" i="20" s="1"/>
  <c r="AL63" i="20"/>
  <c r="W63" i="20"/>
  <c r="AF63" i="20"/>
  <c r="P63" i="20"/>
  <c r="Z63" i="20"/>
  <c r="I63" i="20"/>
  <c r="R70" i="21"/>
  <c r="Q71" i="21" s="1"/>
  <c r="T70" i="21"/>
  <c r="S71" i="21" s="1"/>
  <c r="Y70" i="21"/>
  <c r="P70" i="21"/>
  <c r="O71" i="21" s="1"/>
  <c r="X70" i="21"/>
  <c r="W71" i="21" s="1"/>
  <c r="V70" i="21"/>
  <c r="U71" i="21" s="1"/>
  <c r="BD69" i="21"/>
  <c r="BC70" i="21" s="1"/>
  <c r="BF69" i="21"/>
  <c r="BE70" i="21" s="1"/>
  <c r="BB69" i="21"/>
  <c r="BA70" i="21" s="1"/>
  <c r="F63" i="20"/>
  <c r="E64" i="20" s="1"/>
  <c r="AA64" i="20" s="1"/>
  <c r="K63" i="20"/>
  <c r="J64" i="20" s="1"/>
  <c r="M63" i="20"/>
  <c r="L64" i="20" s="1"/>
  <c r="AG64" i="20" s="1"/>
  <c r="O63" i="20"/>
  <c r="N64" i="20" s="1"/>
  <c r="AH64" i="20" s="1"/>
  <c r="D63" i="20"/>
  <c r="C64" i="20" s="1"/>
  <c r="H63" i="20"/>
  <c r="G64" i="20" s="1"/>
  <c r="AB64" i="20" s="1"/>
  <c r="V64" i="20" l="1"/>
  <c r="U65" i="20" s="1"/>
  <c r="AN65" i="20" s="1"/>
  <c r="R64" i="20"/>
  <c r="Q65" i="20" s="1"/>
  <c r="AL65" i="20" s="1"/>
  <c r="W64" i="20"/>
  <c r="T64" i="20"/>
  <c r="S65" i="20" s="1"/>
  <c r="AM65" i="20" s="1"/>
  <c r="AF64" i="20"/>
  <c r="P64" i="20"/>
  <c r="Z64" i="20"/>
  <c r="I64" i="20"/>
  <c r="Y71" i="21"/>
  <c r="P71" i="21"/>
  <c r="O72" i="21" s="1"/>
  <c r="T71" i="21"/>
  <c r="S72" i="21" s="1"/>
  <c r="V71" i="21"/>
  <c r="U72" i="21" s="1"/>
  <c r="X71" i="21"/>
  <c r="W72" i="21" s="1"/>
  <c r="R71" i="21"/>
  <c r="Q72" i="21" s="1"/>
  <c r="BD70" i="21"/>
  <c r="BC71" i="21" s="1"/>
  <c r="BB70" i="21"/>
  <c r="BA71" i="21" s="1"/>
  <c r="BF70" i="21"/>
  <c r="BE71" i="21" s="1"/>
  <c r="H64" i="20"/>
  <c r="G65" i="20" s="1"/>
  <c r="AB65" i="20" s="1"/>
  <c r="D64" i="20"/>
  <c r="C65" i="20" s="1"/>
  <c r="M64" i="20"/>
  <c r="L65" i="20" s="1"/>
  <c r="AG65" i="20" s="1"/>
  <c r="K64" i="20"/>
  <c r="J65" i="20" s="1"/>
  <c r="F64" i="20"/>
  <c r="E65" i="20" s="1"/>
  <c r="AA65" i="20" s="1"/>
  <c r="O64" i="20"/>
  <c r="N65" i="20" s="1"/>
  <c r="AH65" i="20" s="1"/>
  <c r="T65" i="20" l="1"/>
  <c r="S66" i="20" s="1"/>
  <c r="AM66" i="20" s="1"/>
  <c r="V65" i="20"/>
  <c r="U66" i="20" s="1"/>
  <c r="AN66" i="20" s="1"/>
  <c r="W65" i="20"/>
  <c r="R65" i="20"/>
  <c r="Q66" i="20" s="1"/>
  <c r="AL66" i="20" s="1"/>
  <c r="AF65" i="20"/>
  <c r="P65" i="20"/>
  <c r="Z65" i="20"/>
  <c r="I65" i="20"/>
  <c r="T72" i="21"/>
  <c r="S73" i="21" s="1"/>
  <c r="R72" i="21"/>
  <c r="Q73" i="21" s="1"/>
  <c r="V72" i="21"/>
  <c r="U73" i="21" s="1"/>
  <c r="X72" i="21"/>
  <c r="W73" i="21" s="1"/>
  <c r="Y72" i="21"/>
  <c r="P72" i="21"/>
  <c r="O73" i="21" s="1"/>
  <c r="BF71" i="21"/>
  <c r="BE72" i="21" s="1"/>
  <c r="BB71" i="21"/>
  <c r="BA72" i="21" s="1"/>
  <c r="BD71" i="21"/>
  <c r="BC72" i="21" s="1"/>
  <c r="K65" i="20"/>
  <c r="J66" i="20" s="1"/>
  <c r="D65" i="20"/>
  <c r="C66" i="20" s="1"/>
  <c r="F65" i="20"/>
  <c r="E66" i="20" s="1"/>
  <c r="AA66" i="20" s="1"/>
  <c r="H65" i="20"/>
  <c r="G66" i="20" s="1"/>
  <c r="AB66" i="20" s="1"/>
  <c r="M65" i="20"/>
  <c r="L66" i="20" s="1"/>
  <c r="AG66" i="20" s="1"/>
  <c r="O65" i="20"/>
  <c r="N66" i="20" s="1"/>
  <c r="AH66" i="20" s="1"/>
  <c r="R66" i="20" l="1"/>
  <c r="Q67" i="20" s="1"/>
  <c r="T66" i="20"/>
  <c r="S67" i="20" s="1"/>
  <c r="AM67" i="20" s="1"/>
  <c r="V66" i="20"/>
  <c r="U67" i="20" s="1"/>
  <c r="AN67" i="20" s="1"/>
  <c r="W66" i="20"/>
  <c r="AF66" i="20"/>
  <c r="P66" i="20"/>
  <c r="Z66" i="20"/>
  <c r="I66" i="20"/>
  <c r="R73" i="21"/>
  <c r="Q74" i="21" s="1"/>
  <c r="V73" i="21"/>
  <c r="U74" i="21" s="1"/>
  <c r="X73" i="21"/>
  <c r="W74" i="21" s="1"/>
  <c r="Y73" i="21"/>
  <c r="P73" i="21"/>
  <c r="O74" i="21" s="1"/>
  <c r="T73" i="21"/>
  <c r="S74" i="21" s="1"/>
  <c r="BB72" i="21"/>
  <c r="BA73" i="21" s="1"/>
  <c r="BF72" i="21"/>
  <c r="BE73" i="21" s="1"/>
  <c r="BD72" i="21"/>
  <c r="BC73" i="21" s="1"/>
  <c r="F66" i="20"/>
  <c r="E67" i="20" s="1"/>
  <c r="AA67" i="20" s="1"/>
  <c r="O66" i="20"/>
  <c r="N67" i="20" s="1"/>
  <c r="AH67" i="20" s="1"/>
  <c r="K66" i="20"/>
  <c r="J67" i="20" s="1"/>
  <c r="H66" i="20"/>
  <c r="G67" i="20" s="1"/>
  <c r="AB67" i="20" s="1"/>
  <c r="M66" i="20"/>
  <c r="L67" i="20" s="1"/>
  <c r="AG67" i="20" s="1"/>
  <c r="D66" i="20"/>
  <c r="C67" i="20" s="1"/>
  <c r="R67" i="20" l="1"/>
  <c r="Q68" i="20" s="1"/>
  <c r="AL68" i="20" s="1"/>
  <c r="AL67" i="20"/>
  <c r="T67" i="20"/>
  <c r="S68" i="20" s="1"/>
  <c r="AM68" i="20" s="1"/>
  <c r="W67" i="20"/>
  <c r="V67" i="20"/>
  <c r="U68" i="20" s="1"/>
  <c r="AN68" i="20" s="1"/>
  <c r="AF67" i="20"/>
  <c r="P67" i="20"/>
  <c r="Z67" i="20"/>
  <c r="I67" i="20"/>
  <c r="V74" i="21"/>
  <c r="U75" i="21" s="1"/>
  <c r="T74" i="21"/>
  <c r="S75" i="21" s="1"/>
  <c r="Y74" i="21"/>
  <c r="P74" i="21"/>
  <c r="O75" i="21" s="1"/>
  <c r="R74" i="21"/>
  <c r="Q75" i="21" s="1"/>
  <c r="X74" i="21"/>
  <c r="W75" i="21" s="1"/>
  <c r="BD73" i="21"/>
  <c r="BC74" i="21" s="1"/>
  <c r="BF73" i="21"/>
  <c r="BE74" i="21" s="1"/>
  <c r="BB73" i="21"/>
  <c r="BA74" i="21" s="1"/>
  <c r="F67" i="20"/>
  <c r="E68" i="20" s="1"/>
  <c r="AA68" i="20" s="1"/>
  <c r="O67" i="20"/>
  <c r="N68" i="20" s="1"/>
  <c r="AH68" i="20" s="1"/>
  <c r="D67" i="20"/>
  <c r="C68" i="20" s="1"/>
  <c r="K67" i="20"/>
  <c r="J68" i="20" s="1"/>
  <c r="H67" i="20"/>
  <c r="G68" i="20" s="1"/>
  <c r="AB68" i="20" s="1"/>
  <c r="M67" i="20"/>
  <c r="L68" i="20" s="1"/>
  <c r="AG68" i="20" s="1"/>
  <c r="R68" i="20" l="1"/>
  <c r="Q69" i="20" s="1"/>
  <c r="AL69" i="20" s="1"/>
  <c r="W68" i="20"/>
  <c r="V68" i="20"/>
  <c r="U69" i="20" s="1"/>
  <c r="AN69" i="20" s="1"/>
  <c r="T68" i="20"/>
  <c r="S69" i="20" s="1"/>
  <c r="AM69" i="20" s="1"/>
  <c r="AF68" i="20"/>
  <c r="P68" i="20"/>
  <c r="Z68" i="20"/>
  <c r="I68" i="20"/>
  <c r="V75" i="21"/>
  <c r="U76" i="21" s="1"/>
  <c r="X75" i="21"/>
  <c r="W76" i="21" s="1"/>
  <c r="T75" i="21"/>
  <c r="S76" i="21" s="1"/>
  <c r="R75" i="21"/>
  <c r="Q76" i="21" s="1"/>
  <c r="Y75" i="21"/>
  <c r="P75" i="21"/>
  <c r="O76" i="21" s="1"/>
  <c r="BD74" i="21"/>
  <c r="BC75" i="21" s="1"/>
  <c r="BB74" i="21"/>
  <c r="BA75" i="21" s="1"/>
  <c r="BF74" i="21"/>
  <c r="BE75" i="21" s="1"/>
  <c r="H68" i="20"/>
  <c r="G69" i="20" s="1"/>
  <c r="AB69" i="20" s="1"/>
  <c r="M68" i="20"/>
  <c r="L69" i="20" s="1"/>
  <c r="AG69" i="20" s="1"/>
  <c r="D68" i="20"/>
  <c r="C69" i="20" s="1"/>
  <c r="K68" i="20"/>
  <c r="J69" i="20" s="1"/>
  <c r="O68" i="20"/>
  <c r="N69" i="20" s="1"/>
  <c r="AH69" i="20" s="1"/>
  <c r="F68" i="20"/>
  <c r="E69" i="20" s="1"/>
  <c r="AA69" i="20" s="1"/>
  <c r="V69" i="20" l="1"/>
  <c r="U70" i="20" s="1"/>
  <c r="R69" i="20"/>
  <c r="Q70" i="20" s="1"/>
  <c r="W69" i="20"/>
  <c r="T69" i="20"/>
  <c r="S70" i="20" s="1"/>
  <c r="AF69" i="20"/>
  <c r="P69" i="20"/>
  <c r="Z69" i="20"/>
  <c r="I69" i="20"/>
  <c r="T76" i="21"/>
  <c r="S77" i="21" s="1"/>
  <c r="V76" i="21"/>
  <c r="U77" i="21" s="1"/>
  <c r="X76" i="21"/>
  <c r="W77" i="21" s="1"/>
  <c r="Y76" i="21"/>
  <c r="P76" i="21"/>
  <c r="O77" i="21" s="1"/>
  <c r="R76" i="21"/>
  <c r="Q77" i="21" s="1"/>
  <c r="BB75" i="21"/>
  <c r="BA76" i="21" s="1"/>
  <c r="BF75" i="21"/>
  <c r="BE76" i="21" s="1"/>
  <c r="BD75" i="21"/>
  <c r="BC76" i="21" s="1"/>
  <c r="D69" i="20"/>
  <c r="C70" i="20" s="1"/>
  <c r="O69" i="20"/>
  <c r="N70" i="20" s="1"/>
  <c r="M69" i="20"/>
  <c r="L70" i="20" s="1"/>
  <c r="K69" i="20"/>
  <c r="J70" i="20" s="1"/>
  <c r="F69" i="20"/>
  <c r="E70" i="20" s="1"/>
  <c r="H69" i="20"/>
  <c r="G70" i="20" s="1"/>
  <c r="R70" i="20" l="1"/>
  <c r="Q71" i="20" s="1"/>
  <c r="W70" i="20"/>
  <c r="T70" i="20"/>
  <c r="S71" i="20" s="1"/>
  <c r="V70" i="20"/>
  <c r="U71" i="20" s="1"/>
  <c r="P70" i="20"/>
  <c r="I70" i="20"/>
  <c r="V77" i="21"/>
  <c r="U78" i="21" s="1"/>
  <c r="X77" i="21"/>
  <c r="W78" i="21" s="1"/>
  <c r="Y77" i="21"/>
  <c r="P77" i="21"/>
  <c r="O78" i="21" s="1"/>
  <c r="R77" i="21"/>
  <c r="Q78" i="21" s="1"/>
  <c r="T77" i="21"/>
  <c r="S78" i="21" s="1"/>
  <c r="BF76" i="21"/>
  <c r="BE77" i="21" s="1"/>
  <c r="BB76" i="21"/>
  <c r="BA77" i="21" s="1"/>
  <c r="BD76" i="21"/>
  <c r="BC77" i="21" s="1"/>
  <c r="H70" i="20"/>
  <c r="G71" i="20" s="1"/>
  <c r="M70" i="20"/>
  <c r="L71" i="20" s="1"/>
  <c r="D70" i="20"/>
  <c r="C71" i="20" s="1"/>
  <c r="O70" i="20"/>
  <c r="N71" i="20" s="1"/>
  <c r="F70" i="20"/>
  <c r="E71" i="20" s="1"/>
  <c r="K70" i="20"/>
  <c r="J71" i="20" s="1"/>
  <c r="V71" i="20" l="1"/>
  <c r="U72" i="20" s="1"/>
  <c r="T71" i="20"/>
  <c r="S72" i="20" s="1"/>
  <c r="R71" i="20"/>
  <c r="Q72" i="20" s="1"/>
  <c r="W71" i="20"/>
  <c r="P71" i="20"/>
  <c r="I71" i="20"/>
  <c r="V78" i="21"/>
  <c r="U79" i="21" s="1"/>
  <c r="T78" i="21"/>
  <c r="S79" i="21" s="1"/>
  <c r="R78" i="21"/>
  <c r="Q79" i="21" s="1"/>
  <c r="X78" i="21"/>
  <c r="W79" i="21" s="1"/>
  <c r="Y78" i="21"/>
  <c r="P78" i="21"/>
  <c r="O79" i="21" s="1"/>
  <c r="BD77" i="21"/>
  <c r="BC78" i="21" s="1"/>
  <c r="BB77" i="21"/>
  <c r="BA78" i="21" s="1"/>
  <c r="BF77" i="21"/>
  <c r="BE78" i="21" s="1"/>
  <c r="M71" i="20"/>
  <c r="L72" i="20" s="1"/>
  <c r="D71" i="20"/>
  <c r="C72" i="20" s="1"/>
  <c r="H71" i="20"/>
  <c r="G72" i="20" s="1"/>
  <c r="O71" i="20"/>
  <c r="N72" i="20" s="1"/>
  <c r="F71" i="20"/>
  <c r="E72" i="20" s="1"/>
  <c r="K71" i="20"/>
  <c r="J72" i="20" s="1"/>
  <c r="V72" i="20" l="1"/>
  <c r="U73" i="20" s="1"/>
  <c r="T72" i="20"/>
  <c r="S73" i="20" s="1"/>
  <c r="P72" i="20"/>
  <c r="W72" i="20"/>
  <c r="R72" i="20"/>
  <c r="Q73" i="20" s="1"/>
  <c r="I72" i="20"/>
  <c r="X79" i="21"/>
  <c r="W80" i="21" s="1"/>
  <c r="R79" i="21"/>
  <c r="Q80" i="21" s="1"/>
  <c r="T79" i="21"/>
  <c r="S80" i="21" s="1"/>
  <c r="Y79" i="21"/>
  <c r="P79" i="21"/>
  <c r="O80" i="21" s="1"/>
  <c r="V79" i="21"/>
  <c r="U80" i="21" s="1"/>
  <c r="BD78" i="21"/>
  <c r="BC79" i="21" s="1"/>
  <c r="BB78" i="21"/>
  <c r="BA79" i="21" s="1"/>
  <c r="BF78" i="21"/>
  <c r="BE79" i="21" s="1"/>
  <c r="O72" i="20"/>
  <c r="N73" i="20" s="1"/>
  <c r="K72" i="20"/>
  <c r="J73" i="20" s="1"/>
  <c r="F72" i="20"/>
  <c r="E73" i="20" s="1"/>
  <c r="H72" i="20"/>
  <c r="G73" i="20" s="1"/>
  <c r="D72" i="20"/>
  <c r="C73" i="20" s="1"/>
  <c r="M72" i="20"/>
  <c r="L73" i="20" s="1"/>
  <c r="T73" i="20" l="1"/>
  <c r="S74" i="20" s="1"/>
  <c r="R73" i="20"/>
  <c r="Q74" i="20" s="1"/>
  <c r="V73" i="20"/>
  <c r="U74" i="20" s="1"/>
  <c r="W73" i="20"/>
  <c r="P73" i="20"/>
  <c r="I73" i="20"/>
  <c r="R80" i="21"/>
  <c r="Q81" i="21" s="1"/>
  <c r="Y80" i="21"/>
  <c r="P80" i="21"/>
  <c r="O81" i="21" s="1"/>
  <c r="T80" i="21"/>
  <c r="S81" i="21" s="1"/>
  <c r="V80" i="21"/>
  <c r="U81" i="21" s="1"/>
  <c r="X80" i="21"/>
  <c r="W81" i="21" s="1"/>
  <c r="BB79" i="21"/>
  <c r="BA80" i="21" s="1"/>
  <c r="BF79" i="21"/>
  <c r="BE80" i="21" s="1"/>
  <c r="BD79" i="21"/>
  <c r="BC80" i="21" s="1"/>
  <c r="F73" i="20"/>
  <c r="E74" i="20" s="1"/>
  <c r="K73" i="20"/>
  <c r="J74" i="20" s="1"/>
  <c r="O73" i="20"/>
  <c r="N74" i="20" s="1"/>
  <c r="H73" i="20"/>
  <c r="G74" i="20" s="1"/>
  <c r="M73" i="20"/>
  <c r="L74" i="20" s="1"/>
  <c r="D73" i="20"/>
  <c r="C74" i="20" s="1"/>
  <c r="V74" i="20" l="1"/>
  <c r="U75" i="20" s="1"/>
  <c r="R74" i="20"/>
  <c r="Q75" i="20" s="1"/>
  <c r="T74" i="20"/>
  <c r="S75" i="20" s="1"/>
  <c r="W74" i="20"/>
  <c r="P74" i="20"/>
  <c r="I74" i="20"/>
  <c r="V81" i="21"/>
  <c r="U82" i="21" s="1"/>
  <c r="R81" i="21"/>
  <c r="Q82" i="21" s="1"/>
  <c r="Y81" i="21"/>
  <c r="P81" i="21"/>
  <c r="O82" i="21" s="1"/>
  <c r="X81" i="21"/>
  <c r="W82" i="21" s="1"/>
  <c r="T81" i="21"/>
  <c r="S82" i="21" s="1"/>
  <c r="BB80" i="21"/>
  <c r="BA81" i="21" s="1"/>
  <c r="BF80" i="21"/>
  <c r="BE81" i="21" s="1"/>
  <c r="BD80" i="21"/>
  <c r="BC81" i="21" s="1"/>
  <c r="M74" i="20"/>
  <c r="L75" i="20" s="1"/>
  <c r="D74" i="20"/>
  <c r="C75" i="20" s="1"/>
  <c r="H74" i="20"/>
  <c r="G75" i="20" s="1"/>
  <c r="F74" i="20"/>
  <c r="E75" i="20" s="1"/>
  <c r="O74" i="20"/>
  <c r="N75" i="20" s="1"/>
  <c r="K74" i="20"/>
  <c r="J75" i="20" s="1"/>
  <c r="R75" i="20" l="1"/>
  <c r="Q76" i="20" s="1"/>
  <c r="T75" i="20"/>
  <c r="S76" i="20" s="1"/>
  <c r="V75" i="20"/>
  <c r="U76" i="20" s="1"/>
  <c r="W75" i="20"/>
  <c r="P75" i="20"/>
  <c r="I75" i="20"/>
  <c r="Y82" i="21"/>
  <c r="P82" i="21"/>
  <c r="O83" i="21" s="1"/>
  <c r="V82" i="21"/>
  <c r="U83" i="21" s="1"/>
  <c r="T82" i="21"/>
  <c r="S83" i="21" s="1"/>
  <c r="R82" i="21"/>
  <c r="Q83" i="21" s="1"/>
  <c r="X82" i="21"/>
  <c r="W83" i="21" s="1"/>
  <c r="BF81" i="21"/>
  <c r="BE82" i="21" s="1"/>
  <c r="BD81" i="21"/>
  <c r="BC82" i="21" s="1"/>
  <c r="BB81" i="21"/>
  <c r="BA82" i="21" s="1"/>
  <c r="D75" i="20"/>
  <c r="C76" i="20" s="1"/>
  <c r="H75" i="20"/>
  <c r="G76" i="20" s="1"/>
  <c r="M75" i="20"/>
  <c r="L76" i="20" s="1"/>
  <c r="K75" i="20"/>
  <c r="J76" i="20" s="1"/>
  <c r="F75" i="20"/>
  <c r="E76" i="20" s="1"/>
  <c r="O75" i="20"/>
  <c r="N76" i="20" s="1"/>
  <c r="W76" i="20" l="1"/>
  <c r="R76" i="20"/>
  <c r="Q77" i="20" s="1"/>
  <c r="V76" i="20"/>
  <c r="U77" i="20" s="1"/>
  <c r="T76" i="20"/>
  <c r="S77" i="20" s="1"/>
  <c r="P76" i="20"/>
  <c r="I76" i="20"/>
  <c r="T83" i="21"/>
  <c r="S84" i="21" s="1"/>
  <c r="V83" i="21"/>
  <c r="U84" i="21" s="1"/>
  <c r="X83" i="21"/>
  <c r="W84" i="21" s="1"/>
  <c r="Y83" i="21"/>
  <c r="P83" i="21"/>
  <c r="O84" i="21" s="1"/>
  <c r="R83" i="21"/>
  <c r="Q84" i="21" s="1"/>
  <c r="BD82" i="21"/>
  <c r="BC83" i="21" s="1"/>
  <c r="BF82" i="21"/>
  <c r="BE83" i="21" s="1"/>
  <c r="BB82" i="21"/>
  <c r="BA83" i="21" s="1"/>
  <c r="O76" i="20"/>
  <c r="N77" i="20" s="1"/>
  <c r="K76" i="20"/>
  <c r="J77" i="20" s="1"/>
  <c r="F76" i="20"/>
  <c r="E77" i="20" s="1"/>
  <c r="T77" i="20"/>
  <c r="S78" i="20" s="1"/>
  <c r="D76" i="20"/>
  <c r="C77" i="20" s="1"/>
  <c r="M76" i="20"/>
  <c r="L77" i="20" s="1"/>
  <c r="R77" i="20"/>
  <c r="Q78" i="20" s="1"/>
  <c r="H76" i="20"/>
  <c r="G77" i="20" s="1"/>
  <c r="W77" i="20" l="1"/>
  <c r="V77" i="20"/>
  <c r="U78" i="20" s="1"/>
  <c r="W78" i="20" s="1"/>
  <c r="P77" i="20"/>
  <c r="I77" i="20"/>
  <c r="X84" i="21"/>
  <c r="W85" i="21" s="1"/>
  <c r="Y84" i="21"/>
  <c r="V84" i="21"/>
  <c r="U85" i="21" s="1"/>
  <c r="P84" i="21"/>
  <c r="O85" i="21" s="1"/>
  <c r="R84" i="21"/>
  <c r="Q85" i="21" s="1"/>
  <c r="T84" i="21"/>
  <c r="S85" i="21" s="1"/>
  <c r="BF83" i="21"/>
  <c r="BE84" i="21" s="1"/>
  <c r="BB83" i="21"/>
  <c r="BA84" i="21" s="1"/>
  <c r="BD83" i="21"/>
  <c r="BC84" i="21" s="1"/>
  <c r="F77" i="20"/>
  <c r="E78" i="20" s="1"/>
  <c r="K77" i="20"/>
  <c r="J78" i="20" s="1"/>
  <c r="O77" i="20"/>
  <c r="N78" i="20" s="1"/>
  <c r="M77" i="20"/>
  <c r="L78" i="20" s="1"/>
  <c r="H77" i="20"/>
  <c r="G78" i="20" s="1"/>
  <c r="T78" i="20"/>
  <c r="S79" i="20" s="1"/>
  <c r="D77" i="20"/>
  <c r="C78" i="20" s="1"/>
  <c r="V78" i="20" l="1"/>
  <c r="U79" i="20" s="1"/>
  <c r="R78" i="20"/>
  <c r="Q79" i="20" s="1"/>
  <c r="W79" i="20" s="1"/>
  <c r="P78" i="20"/>
  <c r="I78" i="20"/>
  <c r="Y85" i="21"/>
  <c r="P85" i="21"/>
  <c r="O86" i="21" s="1"/>
  <c r="T85" i="21"/>
  <c r="S86" i="21" s="1"/>
  <c r="V85" i="21"/>
  <c r="U86" i="21" s="1"/>
  <c r="R85" i="21"/>
  <c r="Q86" i="21" s="1"/>
  <c r="X85" i="21"/>
  <c r="W86" i="21" s="1"/>
  <c r="BB84" i="21"/>
  <c r="BA85" i="21" s="1"/>
  <c r="BF84" i="21"/>
  <c r="BE85" i="21" s="1"/>
  <c r="BD84" i="21"/>
  <c r="BC85" i="21" s="1"/>
  <c r="H78" i="20"/>
  <c r="G79" i="20" s="1"/>
  <c r="V79" i="20"/>
  <c r="U80" i="20" s="1"/>
  <c r="D78" i="20"/>
  <c r="C79" i="20" s="1"/>
  <c r="M78" i="20"/>
  <c r="L79" i="20" s="1"/>
  <c r="R79" i="20"/>
  <c r="Q80" i="20" s="1"/>
  <c r="T79" i="20"/>
  <c r="S80" i="20" s="1"/>
  <c r="F78" i="20"/>
  <c r="E79" i="20" s="1"/>
  <c r="O78" i="20"/>
  <c r="N79" i="20" s="1"/>
  <c r="K78" i="20"/>
  <c r="J79" i="20" s="1"/>
  <c r="P79" i="20" l="1"/>
  <c r="W80" i="20"/>
  <c r="I79" i="20"/>
  <c r="X86" i="21"/>
  <c r="W87" i="21" s="1"/>
  <c r="V86" i="21"/>
  <c r="U87" i="21" s="1"/>
  <c r="T86" i="21"/>
  <c r="S87" i="21" s="1"/>
  <c r="Y86" i="21"/>
  <c r="P86" i="21"/>
  <c r="O87" i="21" s="1"/>
  <c r="R86" i="21"/>
  <c r="Q87" i="21" s="1"/>
  <c r="BD85" i="21"/>
  <c r="BC86" i="21" s="1"/>
  <c r="BB85" i="21"/>
  <c r="BA86" i="21" s="1"/>
  <c r="BF85" i="21"/>
  <c r="BE86" i="21" s="1"/>
  <c r="D79" i="20"/>
  <c r="C80" i="20" s="1"/>
  <c r="T80" i="20"/>
  <c r="S81" i="20" s="1"/>
  <c r="M79" i="20"/>
  <c r="L80" i="20" s="1"/>
  <c r="H79" i="20"/>
  <c r="G80" i="20" s="1"/>
  <c r="V80" i="20"/>
  <c r="U81" i="20" s="1"/>
  <c r="F79" i="20"/>
  <c r="E80" i="20" s="1"/>
  <c r="R80" i="20"/>
  <c r="Q81" i="20" s="1"/>
  <c r="O79" i="20"/>
  <c r="N80" i="20" s="1"/>
  <c r="K79" i="20"/>
  <c r="J80" i="20" s="1"/>
  <c r="P80" i="20" l="1"/>
  <c r="W81" i="20"/>
  <c r="I80" i="20"/>
  <c r="R87" i="21"/>
  <c r="Q88" i="21" s="1"/>
  <c r="V87" i="21"/>
  <c r="U88" i="21" s="1"/>
  <c r="T87" i="21"/>
  <c r="S88" i="21" s="1"/>
  <c r="Y87" i="21"/>
  <c r="P87" i="21"/>
  <c r="O88" i="21" s="1"/>
  <c r="X87" i="21"/>
  <c r="W88" i="21" s="1"/>
  <c r="BD86" i="21"/>
  <c r="BC87" i="21" s="1"/>
  <c r="BB86" i="21"/>
  <c r="BA87" i="21" s="1"/>
  <c r="BF86" i="21"/>
  <c r="BE87" i="21" s="1"/>
  <c r="F80" i="20"/>
  <c r="E81" i="20" s="1"/>
  <c r="O80" i="20"/>
  <c r="N81" i="20" s="1"/>
  <c r="M80" i="20"/>
  <c r="L81" i="20" s="1"/>
  <c r="V81" i="20"/>
  <c r="U82" i="20" s="1"/>
  <c r="T81" i="20"/>
  <c r="S82" i="20" s="1"/>
  <c r="R81" i="20"/>
  <c r="Q82" i="20" s="1"/>
  <c r="H80" i="20"/>
  <c r="G81" i="20" s="1"/>
  <c r="D80" i="20"/>
  <c r="C81" i="20" s="1"/>
  <c r="K80" i="20"/>
  <c r="J81" i="20" s="1"/>
  <c r="W82" i="20" l="1"/>
  <c r="P81" i="20"/>
  <c r="I81" i="20"/>
  <c r="X88" i="21"/>
  <c r="W89" i="21" s="1"/>
  <c r="T88" i="21"/>
  <c r="S89" i="21" s="1"/>
  <c r="V88" i="21"/>
  <c r="U89" i="21" s="1"/>
  <c r="Y88" i="21"/>
  <c r="P88" i="21"/>
  <c r="O89" i="21" s="1"/>
  <c r="R88" i="21"/>
  <c r="Q89" i="21" s="1"/>
  <c r="BF87" i="21"/>
  <c r="BE88" i="21" s="1"/>
  <c r="BB87" i="21"/>
  <c r="BA88" i="21" s="1"/>
  <c r="BD87" i="21"/>
  <c r="BC88" i="21" s="1"/>
  <c r="O81" i="20"/>
  <c r="N82" i="20" s="1"/>
  <c r="R82" i="20"/>
  <c r="Q83" i="20" s="1"/>
  <c r="K81" i="20"/>
  <c r="J82" i="20" s="1"/>
  <c r="V82" i="20"/>
  <c r="U83" i="20" s="1"/>
  <c r="F81" i="20"/>
  <c r="E82" i="20" s="1"/>
  <c r="H81" i="20"/>
  <c r="G82" i="20" s="1"/>
  <c r="T82" i="20"/>
  <c r="S83" i="20" s="1"/>
  <c r="M81" i="20"/>
  <c r="L82" i="20" s="1"/>
  <c r="D81" i="20"/>
  <c r="C82" i="20" s="1"/>
  <c r="W83" i="20" l="1"/>
  <c r="P82" i="20"/>
  <c r="I82" i="20"/>
  <c r="V89" i="21"/>
  <c r="U90" i="21" s="1"/>
  <c r="R89" i="21"/>
  <c r="Q90" i="21" s="1"/>
  <c r="Y89" i="21"/>
  <c r="P89" i="21"/>
  <c r="O90" i="21" s="1"/>
  <c r="X89" i="21"/>
  <c r="W90" i="21" s="1"/>
  <c r="T89" i="21"/>
  <c r="S90" i="21" s="1"/>
  <c r="BB88" i="21"/>
  <c r="BA89" i="21" s="1"/>
  <c r="BF88" i="21"/>
  <c r="BE89" i="21" s="1"/>
  <c r="BD88" i="21"/>
  <c r="BC89" i="21" s="1"/>
  <c r="T83" i="20"/>
  <c r="S84" i="20" s="1"/>
  <c r="R83" i="20"/>
  <c r="Q84" i="20" s="1"/>
  <c r="D82" i="20"/>
  <c r="C83" i="20" s="1"/>
  <c r="K82" i="20"/>
  <c r="J83" i="20" s="1"/>
  <c r="H82" i="20"/>
  <c r="G83" i="20" s="1"/>
  <c r="F82" i="20"/>
  <c r="E83" i="20" s="1"/>
  <c r="M82" i="20"/>
  <c r="L83" i="20" s="1"/>
  <c r="V83" i="20"/>
  <c r="U84" i="20" s="1"/>
  <c r="O82" i="20"/>
  <c r="N83" i="20" s="1"/>
  <c r="W84" i="20" l="1"/>
  <c r="P83" i="20"/>
  <c r="I83" i="20"/>
  <c r="X90" i="21"/>
  <c r="W91" i="21" s="1"/>
  <c r="T90" i="21"/>
  <c r="S91" i="21" s="1"/>
  <c r="R90" i="21"/>
  <c r="Q91" i="21" s="1"/>
  <c r="Y90" i="21"/>
  <c r="P90" i="21"/>
  <c r="O91" i="21" s="1"/>
  <c r="V90" i="21"/>
  <c r="U91" i="21" s="1"/>
  <c r="BD89" i="21"/>
  <c r="BC90" i="21" s="1"/>
  <c r="BF89" i="21"/>
  <c r="BE90" i="21" s="1"/>
  <c r="BB89" i="21"/>
  <c r="BA90" i="21" s="1"/>
  <c r="M83" i="20"/>
  <c r="L84" i="20" s="1"/>
  <c r="D83" i="20"/>
  <c r="C84" i="20" s="1"/>
  <c r="H83" i="20"/>
  <c r="G84" i="20" s="1"/>
  <c r="T84" i="20"/>
  <c r="S85" i="20" s="1"/>
  <c r="K83" i="20"/>
  <c r="J84" i="20" s="1"/>
  <c r="V84" i="20"/>
  <c r="U85" i="20" s="1"/>
  <c r="R84" i="20"/>
  <c r="Q85" i="20" s="1"/>
  <c r="O83" i="20"/>
  <c r="N84" i="20" s="1"/>
  <c r="F83" i="20"/>
  <c r="E84" i="20" s="1"/>
  <c r="R91" i="21" l="1"/>
  <c r="Q92" i="21" s="1"/>
  <c r="W85" i="20"/>
  <c r="P84" i="20"/>
  <c r="I84" i="20"/>
  <c r="V91" i="21"/>
  <c r="U92" i="21" s="1"/>
  <c r="Y91" i="21"/>
  <c r="P91" i="21"/>
  <c r="O92" i="21" s="1"/>
  <c r="T91" i="21"/>
  <c r="S92" i="21" s="1"/>
  <c r="X91" i="21"/>
  <c r="W92" i="21" s="1"/>
  <c r="BD90" i="21"/>
  <c r="BC91" i="21" s="1"/>
  <c r="BB90" i="21"/>
  <c r="BA91" i="21" s="1"/>
  <c r="BF90" i="21"/>
  <c r="BE91" i="21" s="1"/>
  <c r="K84" i="20"/>
  <c r="J85" i="20" s="1"/>
  <c r="F84" i="20"/>
  <c r="E85" i="20" s="1"/>
  <c r="T85" i="20"/>
  <c r="S86" i="20" s="1"/>
  <c r="O84" i="20"/>
  <c r="N85" i="20" s="1"/>
  <c r="V85" i="20"/>
  <c r="U86" i="20" s="1"/>
  <c r="D84" i="20"/>
  <c r="C85" i="20" s="1"/>
  <c r="R85" i="20"/>
  <c r="Q86" i="20" s="1"/>
  <c r="H84" i="20"/>
  <c r="G85" i="20" s="1"/>
  <c r="M84" i="20"/>
  <c r="L85" i="20" s="1"/>
  <c r="W86" i="20" l="1"/>
  <c r="P85" i="20"/>
  <c r="I85" i="20"/>
  <c r="T92" i="21"/>
  <c r="S93" i="21" s="1"/>
  <c r="R92" i="21"/>
  <c r="Q93" i="21" s="1"/>
  <c r="Y92" i="21"/>
  <c r="P92" i="21"/>
  <c r="O93" i="21" s="1"/>
  <c r="X92" i="21"/>
  <c r="W93" i="21" s="1"/>
  <c r="V92" i="21"/>
  <c r="U93" i="21" s="1"/>
  <c r="BB91" i="21"/>
  <c r="BA92" i="21" s="1"/>
  <c r="BF91" i="21"/>
  <c r="BE92" i="21" s="1"/>
  <c r="BD91" i="21"/>
  <c r="BC92" i="21" s="1"/>
  <c r="F85" i="20"/>
  <c r="E86" i="20" s="1"/>
  <c r="V86" i="20"/>
  <c r="U87" i="20" s="1"/>
  <c r="R86" i="20"/>
  <c r="Q87" i="20" s="1"/>
  <c r="O85" i="20"/>
  <c r="N86" i="20" s="1"/>
  <c r="K85" i="20"/>
  <c r="J86" i="20" s="1"/>
  <c r="H85" i="20"/>
  <c r="G86" i="20" s="1"/>
  <c r="M85" i="20"/>
  <c r="L86" i="20" s="1"/>
  <c r="T86" i="20"/>
  <c r="S87" i="20" s="1"/>
  <c r="D85" i="20"/>
  <c r="C86" i="20" s="1"/>
  <c r="W87" i="20" l="1"/>
  <c r="P86" i="20"/>
  <c r="I86" i="20"/>
  <c r="V93" i="21"/>
  <c r="U94" i="21" s="1"/>
  <c r="Y93" i="21"/>
  <c r="P93" i="21"/>
  <c r="O94" i="21" s="1"/>
  <c r="X93" i="21"/>
  <c r="W94" i="21" s="1"/>
  <c r="R93" i="21"/>
  <c r="Q94" i="21" s="1"/>
  <c r="T93" i="21"/>
  <c r="S94" i="21" s="1"/>
  <c r="BF92" i="21"/>
  <c r="BE93" i="21" s="1"/>
  <c r="BB92" i="21"/>
  <c r="BA93" i="21" s="1"/>
  <c r="BD92" i="21"/>
  <c r="BC93" i="21" s="1"/>
  <c r="R87" i="20"/>
  <c r="Q88" i="20" s="1"/>
  <c r="M86" i="20"/>
  <c r="L87" i="20" s="1"/>
  <c r="V87" i="20"/>
  <c r="U88" i="20" s="1"/>
  <c r="D86" i="20"/>
  <c r="C87" i="20" s="1"/>
  <c r="H86" i="20"/>
  <c r="G87" i="20" s="1"/>
  <c r="T87" i="20"/>
  <c r="S88" i="20" s="1"/>
  <c r="K86" i="20"/>
  <c r="J87" i="20" s="1"/>
  <c r="F86" i="20"/>
  <c r="E87" i="20" s="1"/>
  <c r="O86" i="20"/>
  <c r="N87" i="20" s="1"/>
  <c r="W88" i="20" l="1"/>
  <c r="P87" i="20"/>
  <c r="I87" i="20"/>
  <c r="T94" i="21"/>
  <c r="S95" i="21" s="1"/>
  <c r="Y94" i="21"/>
  <c r="P94" i="21"/>
  <c r="O95" i="21" s="1"/>
  <c r="R94" i="21"/>
  <c r="Q95" i="21" s="1"/>
  <c r="X94" i="21"/>
  <c r="W95" i="21" s="1"/>
  <c r="V94" i="21"/>
  <c r="U95" i="21" s="1"/>
  <c r="BD93" i="21"/>
  <c r="BC94" i="21" s="1"/>
  <c r="BF93" i="21"/>
  <c r="BE94" i="21" s="1"/>
  <c r="BB93" i="21"/>
  <c r="BA94" i="21" s="1"/>
  <c r="K87" i="20"/>
  <c r="J88" i="20" s="1"/>
  <c r="O87" i="20"/>
  <c r="N88" i="20" s="1"/>
  <c r="T88" i="20"/>
  <c r="S89" i="20" s="1"/>
  <c r="M87" i="20"/>
  <c r="L88" i="20" s="1"/>
  <c r="D87" i="20"/>
  <c r="C88" i="20" s="1"/>
  <c r="V88" i="20"/>
  <c r="U89" i="20" s="1"/>
  <c r="H87" i="20"/>
  <c r="G88" i="20" s="1"/>
  <c r="R88" i="20"/>
  <c r="Q89" i="20" s="1"/>
  <c r="F87" i="20"/>
  <c r="E88" i="20" s="1"/>
  <c r="W89" i="20" l="1"/>
  <c r="P88" i="20"/>
  <c r="I88" i="20"/>
  <c r="T95" i="21"/>
  <c r="S96" i="21" s="1"/>
  <c r="V95" i="21"/>
  <c r="U96" i="21" s="1"/>
  <c r="Y95" i="21"/>
  <c r="P95" i="21"/>
  <c r="O96" i="21" s="1"/>
  <c r="X95" i="21"/>
  <c r="W96" i="21" s="1"/>
  <c r="R95" i="21"/>
  <c r="Q96" i="21" s="1"/>
  <c r="BD94" i="21"/>
  <c r="BC95" i="21" s="1"/>
  <c r="BB94" i="21"/>
  <c r="BA95" i="21" s="1"/>
  <c r="BF94" i="21"/>
  <c r="BE95" i="21" s="1"/>
  <c r="T89" i="20"/>
  <c r="S90" i="20" s="1"/>
  <c r="F88" i="20"/>
  <c r="E89" i="20" s="1"/>
  <c r="O88" i="20"/>
  <c r="N89" i="20" s="1"/>
  <c r="K88" i="20"/>
  <c r="J89" i="20" s="1"/>
  <c r="R89" i="20"/>
  <c r="Q90" i="20" s="1"/>
  <c r="V89" i="20"/>
  <c r="U90" i="20" s="1"/>
  <c r="M88" i="20"/>
  <c r="L89" i="20" s="1"/>
  <c r="H88" i="20"/>
  <c r="G89" i="20" s="1"/>
  <c r="D88" i="20"/>
  <c r="C89" i="20" s="1"/>
  <c r="W90" i="20" l="1"/>
  <c r="P89" i="20"/>
  <c r="I89" i="20"/>
  <c r="Y96" i="21"/>
  <c r="P96" i="21"/>
  <c r="O97" i="21" s="1"/>
  <c r="R96" i="21"/>
  <c r="Q97" i="21" s="1"/>
  <c r="V96" i="21"/>
  <c r="U97" i="21" s="1"/>
  <c r="X96" i="21"/>
  <c r="W97" i="21" s="1"/>
  <c r="T96" i="21"/>
  <c r="S97" i="21" s="1"/>
  <c r="BF95" i="21"/>
  <c r="BE96" i="21" s="1"/>
  <c r="BB95" i="21"/>
  <c r="BA96" i="21" s="1"/>
  <c r="BD95" i="21"/>
  <c r="BC96" i="21" s="1"/>
  <c r="O89" i="20"/>
  <c r="N90" i="20" s="1"/>
  <c r="V90" i="20"/>
  <c r="U91" i="20" s="1"/>
  <c r="F89" i="20"/>
  <c r="E90" i="20" s="1"/>
  <c r="R90" i="20"/>
  <c r="Q91" i="20" s="1"/>
  <c r="K89" i="20"/>
  <c r="J90" i="20" s="1"/>
  <c r="H89" i="20"/>
  <c r="G90" i="20" s="1"/>
  <c r="D89" i="20"/>
  <c r="C90" i="20" s="1"/>
  <c r="M89" i="20"/>
  <c r="L90" i="20" s="1"/>
  <c r="T90" i="20"/>
  <c r="S91" i="20" s="1"/>
  <c r="P90" i="20" l="1"/>
  <c r="W91" i="20"/>
  <c r="I90" i="20"/>
  <c r="R97" i="21"/>
  <c r="Q98" i="21" s="1"/>
  <c r="T97" i="21"/>
  <c r="S98" i="21" s="1"/>
  <c r="X97" i="21"/>
  <c r="W98" i="21" s="1"/>
  <c r="Y97" i="21"/>
  <c r="P97" i="21"/>
  <c r="O98" i="21" s="1"/>
  <c r="V97" i="21"/>
  <c r="U98" i="21" s="1"/>
  <c r="BB96" i="21"/>
  <c r="BA97" i="21" s="1"/>
  <c r="BF96" i="21"/>
  <c r="BE97" i="21" s="1"/>
  <c r="BD96" i="21"/>
  <c r="BC97" i="21" s="1"/>
  <c r="R91" i="20"/>
  <c r="Q92" i="20" s="1"/>
  <c r="M90" i="20"/>
  <c r="L91" i="20" s="1"/>
  <c r="V91" i="20"/>
  <c r="U92" i="20" s="1"/>
  <c r="D90" i="20"/>
  <c r="C91" i="20" s="1"/>
  <c r="H90" i="20"/>
  <c r="G91" i="20" s="1"/>
  <c r="T91" i="20"/>
  <c r="S92" i="20" s="1"/>
  <c r="K90" i="20"/>
  <c r="J91" i="20" s="1"/>
  <c r="F90" i="20"/>
  <c r="E91" i="20" s="1"/>
  <c r="O90" i="20"/>
  <c r="N91" i="20" s="1"/>
  <c r="W92" i="20" l="1"/>
  <c r="P91" i="20"/>
  <c r="I91" i="20"/>
  <c r="X98" i="21"/>
  <c r="W99" i="21" s="1"/>
  <c r="V98" i="21"/>
  <c r="U99" i="21" s="1"/>
  <c r="T98" i="21"/>
  <c r="S99" i="21" s="1"/>
  <c r="Y98" i="21"/>
  <c r="P98" i="21"/>
  <c r="O99" i="21" s="1"/>
  <c r="R98" i="21"/>
  <c r="Q99" i="21" s="1"/>
  <c r="BD97" i="21"/>
  <c r="BC98" i="21" s="1"/>
  <c r="BF97" i="21"/>
  <c r="BE98" i="21" s="1"/>
  <c r="BB97" i="21"/>
  <c r="BA98" i="21" s="1"/>
  <c r="T92" i="20"/>
  <c r="S93" i="20" s="1"/>
  <c r="H91" i="20"/>
  <c r="G92" i="20" s="1"/>
  <c r="M91" i="20"/>
  <c r="L92" i="20" s="1"/>
  <c r="D91" i="20"/>
  <c r="C92" i="20" s="1"/>
  <c r="O91" i="20"/>
  <c r="N92" i="20" s="1"/>
  <c r="V92" i="20"/>
  <c r="U93" i="20" s="1"/>
  <c r="R92" i="20"/>
  <c r="Q93" i="20" s="1"/>
  <c r="F91" i="20"/>
  <c r="E92" i="20" s="1"/>
  <c r="K91" i="20"/>
  <c r="J92" i="20" s="1"/>
  <c r="P92" i="20" l="1"/>
  <c r="W93" i="20"/>
  <c r="I92" i="20"/>
  <c r="V99" i="21"/>
  <c r="U100" i="21" s="1"/>
  <c r="T99" i="21"/>
  <c r="S100" i="21" s="1"/>
  <c r="Y99" i="21"/>
  <c r="P99" i="21"/>
  <c r="O100" i="21" s="1"/>
  <c r="R99" i="21"/>
  <c r="Q100" i="21" s="1"/>
  <c r="X99" i="21"/>
  <c r="W100" i="21" s="1"/>
  <c r="BD98" i="21"/>
  <c r="BC99" i="21" s="1"/>
  <c r="BB98" i="21"/>
  <c r="BA99" i="21" s="1"/>
  <c r="BF98" i="21"/>
  <c r="BE99" i="21" s="1"/>
  <c r="K92" i="20"/>
  <c r="J93" i="20" s="1"/>
  <c r="O92" i="20"/>
  <c r="N93" i="20" s="1"/>
  <c r="F92" i="20"/>
  <c r="E93" i="20" s="1"/>
  <c r="T93" i="20"/>
  <c r="S94" i="20" s="1"/>
  <c r="V93" i="20"/>
  <c r="U94" i="20" s="1"/>
  <c r="H92" i="20"/>
  <c r="G93" i="20" s="1"/>
  <c r="R93" i="20"/>
  <c r="Q94" i="20" s="1"/>
  <c r="M92" i="20"/>
  <c r="L93" i="20" s="1"/>
  <c r="D92" i="20"/>
  <c r="C93" i="20" s="1"/>
  <c r="W94" i="20" l="1"/>
  <c r="P93" i="20"/>
  <c r="I93" i="20"/>
  <c r="T100" i="21"/>
  <c r="S101" i="21" s="1"/>
  <c r="X100" i="21"/>
  <c r="W101" i="21" s="1"/>
  <c r="R100" i="21"/>
  <c r="Q101" i="21" s="1"/>
  <c r="Y100" i="21"/>
  <c r="P100" i="21"/>
  <c r="O101" i="21" s="1"/>
  <c r="V100" i="21"/>
  <c r="U101" i="21" s="1"/>
  <c r="BF99" i="21"/>
  <c r="BE100" i="21" s="1"/>
  <c r="BB99" i="21"/>
  <c r="BA100" i="21" s="1"/>
  <c r="BD99" i="21"/>
  <c r="BC100" i="21" s="1"/>
  <c r="V94" i="20"/>
  <c r="U95" i="20" s="1"/>
  <c r="F93" i="20"/>
  <c r="E94" i="20" s="1"/>
  <c r="O93" i="20"/>
  <c r="N94" i="20" s="1"/>
  <c r="R94" i="20"/>
  <c r="Q95" i="20" s="1"/>
  <c r="K93" i="20"/>
  <c r="J94" i="20" s="1"/>
  <c r="M93" i="20"/>
  <c r="L94" i="20" s="1"/>
  <c r="H93" i="20"/>
  <c r="G94" i="20" s="1"/>
  <c r="T94" i="20"/>
  <c r="S95" i="20" s="1"/>
  <c r="D93" i="20"/>
  <c r="C94" i="20" s="1"/>
  <c r="W95" i="20" l="1"/>
  <c r="P94" i="20"/>
  <c r="I94" i="20"/>
  <c r="R101" i="21"/>
  <c r="Q102" i="21" s="1"/>
  <c r="V101" i="21"/>
  <c r="U102" i="21" s="1"/>
  <c r="X101" i="21"/>
  <c r="W102" i="21" s="1"/>
  <c r="Y101" i="21"/>
  <c r="P101" i="21"/>
  <c r="O102" i="21" s="1"/>
  <c r="T101" i="21"/>
  <c r="S102" i="21" s="1"/>
  <c r="BB100" i="21"/>
  <c r="BA101" i="21" s="1"/>
  <c r="BF100" i="21"/>
  <c r="BE101" i="21" s="1"/>
  <c r="BD100" i="21"/>
  <c r="BC101" i="21" s="1"/>
  <c r="H94" i="20"/>
  <c r="G95" i="20" s="1"/>
  <c r="R95" i="20"/>
  <c r="Q96" i="20" s="1"/>
  <c r="D94" i="20"/>
  <c r="C95" i="20" s="1"/>
  <c r="M94" i="20"/>
  <c r="L95" i="20" s="1"/>
  <c r="V95" i="20"/>
  <c r="U96" i="20" s="1"/>
  <c r="T95" i="20"/>
  <c r="S96" i="20" s="1"/>
  <c r="K94" i="20"/>
  <c r="J95" i="20" s="1"/>
  <c r="O94" i="20"/>
  <c r="N95" i="20" s="1"/>
  <c r="F94" i="20"/>
  <c r="E95" i="20" s="1"/>
  <c r="W96" i="20" l="1"/>
  <c r="P95" i="20"/>
  <c r="I95" i="20"/>
  <c r="X102" i="21"/>
  <c r="W103" i="21" s="1"/>
  <c r="T102" i="21"/>
  <c r="S103" i="21" s="1"/>
  <c r="Y102" i="21"/>
  <c r="P102" i="21"/>
  <c r="O103" i="21" s="1"/>
  <c r="V102" i="21"/>
  <c r="U103" i="21" s="1"/>
  <c r="R102" i="21"/>
  <c r="Q103" i="21" s="1"/>
  <c r="BD101" i="21"/>
  <c r="BC102" i="21" s="1"/>
  <c r="BF101" i="21"/>
  <c r="BE102" i="21" s="1"/>
  <c r="BB101" i="21"/>
  <c r="BA102" i="21" s="1"/>
  <c r="T96" i="20"/>
  <c r="S97" i="20" s="1"/>
  <c r="D95" i="20"/>
  <c r="C96" i="20" s="1"/>
  <c r="M95" i="20"/>
  <c r="L96" i="20" s="1"/>
  <c r="H95" i="20"/>
  <c r="G96" i="20" s="1"/>
  <c r="O95" i="20"/>
  <c r="N96" i="20" s="1"/>
  <c r="F95" i="20"/>
  <c r="E96" i="20" s="1"/>
  <c r="K95" i="20"/>
  <c r="J96" i="20" s="1"/>
  <c r="V96" i="20"/>
  <c r="U97" i="20" s="1"/>
  <c r="R96" i="20"/>
  <c r="Q97" i="20" s="1"/>
  <c r="P96" i="20" l="1"/>
  <c r="W97" i="20"/>
  <c r="I96" i="20"/>
  <c r="Y103" i="21"/>
  <c r="P103" i="21"/>
  <c r="O104" i="21" s="1"/>
  <c r="V103" i="21"/>
  <c r="U104" i="21" s="1"/>
  <c r="R103" i="21"/>
  <c r="Q104" i="21" s="1"/>
  <c r="T103" i="21"/>
  <c r="S104" i="21" s="1"/>
  <c r="X103" i="21"/>
  <c r="W104" i="21" s="1"/>
  <c r="BD102" i="21"/>
  <c r="BC103" i="21" s="1"/>
  <c r="BF102" i="21"/>
  <c r="BE103" i="21" s="1"/>
  <c r="BB102" i="21"/>
  <c r="BA103" i="21" s="1"/>
  <c r="O96" i="20"/>
  <c r="N97" i="20" s="1"/>
  <c r="F96" i="20"/>
  <c r="E97" i="20" s="1"/>
  <c r="T97" i="20"/>
  <c r="S98" i="20" s="1"/>
  <c r="K96" i="20"/>
  <c r="J97" i="20" s="1"/>
  <c r="V97" i="20"/>
  <c r="U98" i="20" s="1"/>
  <c r="D96" i="20"/>
  <c r="C97" i="20" s="1"/>
  <c r="M96" i="20"/>
  <c r="L97" i="20" s="1"/>
  <c r="H96" i="20"/>
  <c r="G97" i="20" s="1"/>
  <c r="R97" i="20"/>
  <c r="Q98" i="20" s="1"/>
  <c r="W98" i="20" l="1"/>
  <c r="P97" i="20"/>
  <c r="I97" i="20"/>
  <c r="R104" i="21"/>
  <c r="Q105" i="21" s="1"/>
  <c r="Y104" i="21"/>
  <c r="P104" i="21"/>
  <c r="O105" i="21" s="1"/>
  <c r="X104" i="21"/>
  <c r="W105" i="21" s="1"/>
  <c r="V104" i="21"/>
  <c r="U105" i="21" s="1"/>
  <c r="T104" i="21"/>
  <c r="S105" i="21" s="1"/>
  <c r="BD103" i="21"/>
  <c r="BC104" i="21" s="1"/>
  <c r="BB103" i="21"/>
  <c r="BA104" i="21" s="1"/>
  <c r="BF103" i="21"/>
  <c r="BE104" i="21" s="1"/>
  <c r="V98" i="20"/>
  <c r="U99" i="20" s="1"/>
  <c r="F97" i="20"/>
  <c r="E98" i="20" s="1"/>
  <c r="R98" i="20"/>
  <c r="Q99" i="20" s="1"/>
  <c r="K97" i="20"/>
  <c r="J98" i="20" s="1"/>
  <c r="O97" i="20"/>
  <c r="N98" i="20" s="1"/>
  <c r="H97" i="20"/>
  <c r="G98" i="20" s="1"/>
  <c r="T98" i="20"/>
  <c r="S99" i="20" s="1"/>
  <c r="D97" i="20"/>
  <c r="C98" i="20" s="1"/>
  <c r="M97" i="20"/>
  <c r="L98" i="20" s="1"/>
  <c r="W99" i="20" l="1"/>
  <c r="P98" i="20"/>
  <c r="I98" i="20"/>
  <c r="R105" i="21"/>
  <c r="Q106" i="21" s="1"/>
  <c r="X105" i="21"/>
  <c r="W106" i="21" s="1"/>
  <c r="Y105" i="21"/>
  <c r="P105" i="21"/>
  <c r="O106" i="21" s="1"/>
  <c r="V105" i="21"/>
  <c r="U106" i="21" s="1"/>
  <c r="T105" i="21"/>
  <c r="S106" i="21" s="1"/>
  <c r="BB104" i="21"/>
  <c r="BA105" i="21" s="1"/>
  <c r="BF104" i="21"/>
  <c r="BE105" i="21" s="1"/>
  <c r="BD104" i="21"/>
  <c r="BC105" i="21" s="1"/>
  <c r="K98" i="20"/>
  <c r="J99" i="20" s="1"/>
  <c r="R99" i="20"/>
  <c r="Q100" i="20" s="1"/>
  <c r="M98" i="20"/>
  <c r="L99" i="20" s="1"/>
  <c r="F98" i="20"/>
  <c r="E99" i="20" s="1"/>
  <c r="D98" i="20"/>
  <c r="C99" i="20" s="1"/>
  <c r="V99" i="20"/>
  <c r="U100" i="20" s="1"/>
  <c r="H98" i="20"/>
  <c r="G99" i="20" s="1"/>
  <c r="T99" i="20"/>
  <c r="S100" i="20" s="1"/>
  <c r="O98" i="20"/>
  <c r="N99" i="20" s="1"/>
  <c r="W100" i="20" l="1"/>
  <c r="P99" i="20"/>
  <c r="I99" i="20"/>
  <c r="X106" i="21"/>
  <c r="W107" i="21" s="1"/>
  <c r="V106" i="21"/>
  <c r="U107" i="21" s="1"/>
  <c r="Y106" i="21"/>
  <c r="P106" i="21"/>
  <c r="O107" i="21" s="1"/>
  <c r="T106" i="21"/>
  <c r="S107" i="21" s="1"/>
  <c r="R106" i="21"/>
  <c r="Q107" i="21" s="1"/>
  <c r="BD105" i="21"/>
  <c r="BC106" i="21" s="1"/>
  <c r="BF105" i="21"/>
  <c r="BE106" i="21" s="1"/>
  <c r="BB105" i="21"/>
  <c r="BA106" i="21" s="1"/>
  <c r="V100" i="20"/>
  <c r="U101" i="20" s="1"/>
  <c r="R100" i="20"/>
  <c r="Q101" i="20" s="1"/>
  <c r="O99" i="20"/>
  <c r="N100" i="20" s="1"/>
  <c r="F99" i="20"/>
  <c r="E100" i="20" s="1"/>
  <c r="K99" i="20"/>
  <c r="J100" i="20" s="1"/>
  <c r="H99" i="20"/>
  <c r="G100" i="20" s="1"/>
  <c r="D99" i="20"/>
  <c r="C100" i="20" s="1"/>
  <c r="M99" i="20"/>
  <c r="L100" i="20" s="1"/>
  <c r="T100" i="20"/>
  <c r="S101" i="20" s="1"/>
  <c r="W101" i="20" l="1"/>
  <c r="P100" i="20"/>
  <c r="I100" i="20"/>
  <c r="Y107" i="21"/>
  <c r="P107" i="21"/>
  <c r="O108" i="21" s="1"/>
  <c r="V107" i="21"/>
  <c r="U108" i="21" s="1"/>
  <c r="T107" i="21"/>
  <c r="S108" i="21" s="1"/>
  <c r="R107" i="21"/>
  <c r="Q108" i="21" s="1"/>
  <c r="X107" i="21"/>
  <c r="W108" i="21" s="1"/>
  <c r="BD106" i="21"/>
  <c r="BC107" i="21" s="1"/>
  <c r="BF106" i="21"/>
  <c r="BE107" i="21" s="1"/>
  <c r="BB106" i="21"/>
  <c r="BA107" i="21" s="1"/>
  <c r="M100" i="20"/>
  <c r="L101" i="20" s="1"/>
  <c r="H100" i="20"/>
  <c r="G101" i="20" s="1"/>
  <c r="K100" i="20"/>
  <c r="J101" i="20" s="1"/>
  <c r="T101" i="20"/>
  <c r="S102" i="20" s="1"/>
  <c r="O100" i="20"/>
  <c r="N101" i="20" s="1"/>
  <c r="R101" i="20"/>
  <c r="Q102" i="20" s="1"/>
  <c r="F100" i="20"/>
  <c r="E101" i="20" s="1"/>
  <c r="D100" i="20"/>
  <c r="C101" i="20" s="1"/>
  <c r="V101" i="20"/>
  <c r="U102" i="20" s="1"/>
  <c r="W102" i="20" l="1"/>
  <c r="P101" i="20"/>
  <c r="I101" i="20"/>
  <c r="T108" i="21"/>
  <c r="S109" i="21" s="1"/>
  <c r="Y108" i="21"/>
  <c r="P108" i="21"/>
  <c r="O109" i="21" s="1"/>
  <c r="V108" i="21"/>
  <c r="U109" i="21" s="1"/>
  <c r="X108" i="21"/>
  <c r="W109" i="21" s="1"/>
  <c r="R108" i="21"/>
  <c r="Q109" i="21" s="1"/>
  <c r="BF107" i="21"/>
  <c r="BE108" i="21" s="1"/>
  <c r="BB107" i="21"/>
  <c r="BA108" i="21" s="1"/>
  <c r="BD107" i="21"/>
  <c r="BC108" i="21" s="1"/>
  <c r="K101" i="20"/>
  <c r="J102" i="20" s="1"/>
  <c r="R102" i="20"/>
  <c r="Q103" i="20" s="1"/>
  <c r="O101" i="20"/>
  <c r="N102" i="20" s="1"/>
  <c r="V102" i="20"/>
  <c r="U103" i="20" s="1"/>
  <c r="F101" i="20"/>
  <c r="E102" i="20" s="1"/>
  <c r="M101" i="20"/>
  <c r="L102" i="20" s="1"/>
  <c r="T102" i="20"/>
  <c r="S103" i="20" s="1"/>
  <c r="D101" i="20"/>
  <c r="C102" i="20" s="1"/>
  <c r="H101" i="20"/>
  <c r="G102" i="20" s="1"/>
  <c r="W103" i="20" l="1"/>
  <c r="P102" i="20"/>
  <c r="I102" i="20"/>
  <c r="Y109" i="21"/>
  <c r="P109" i="21"/>
  <c r="O110" i="21" s="1"/>
  <c r="T109" i="21"/>
  <c r="S110" i="21" s="1"/>
  <c r="R109" i="21"/>
  <c r="Q110" i="21" s="1"/>
  <c r="X109" i="21"/>
  <c r="W110" i="21" s="1"/>
  <c r="V109" i="21"/>
  <c r="U110" i="21" s="1"/>
  <c r="BF108" i="21"/>
  <c r="BE109" i="21" s="1"/>
  <c r="BB108" i="21"/>
  <c r="BA109" i="21" s="1"/>
  <c r="BD108" i="21"/>
  <c r="BC109" i="21" s="1"/>
  <c r="T103" i="20"/>
  <c r="S104" i="20" s="1"/>
  <c r="V103" i="20"/>
  <c r="U104" i="20" s="1"/>
  <c r="R103" i="20"/>
  <c r="Q104" i="20" s="1"/>
  <c r="D102" i="20"/>
  <c r="C103" i="20" s="1"/>
  <c r="O102" i="20"/>
  <c r="N103" i="20" s="1"/>
  <c r="M102" i="20"/>
  <c r="L103" i="20" s="1"/>
  <c r="F102" i="20"/>
  <c r="E103" i="20" s="1"/>
  <c r="K102" i="20"/>
  <c r="J103" i="20" s="1"/>
  <c r="H102" i="20"/>
  <c r="G103" i="20" s="1"/>
  <c r="P103" i="20" l="1"/>
  <c r="W104" i="20"/>
  <c r="I103" i="20"/>
  <c r="X110" i="21"/>
  <c r="W111" i="21" s="1"/>
  <c r="R110" i="21"/>
  <c r="Q111" i="21" s="1"/>
  <c r="V110" i="21"/>
  <c r="U111" i="21" s="1"/>
  <c r="T110" i="21"/>
  <c r="S111" i="21" s="1"/>
  <c r="Y110" i="21"/>
  <c r="P110" i="21"/>
  <c r="O111" i="21" s="1"/>
  <c r="BD109" i="21"/>
  <c r="BC110" i="21" s="1"/>
  <c r="BF109" i="21"/>
  <c r="BE110" i="21" s="1"/>
  <c r="BB109" i="21"/>
  <c r="BA110" i="21" s="1"/>
  <c r="H103" i="20"/>
  <c r="G104" i="20" s="1"/>
  <c r="D103" i="20"/>
  <c r="C104" i="20" s="1"/>
  <c r="M103" i="20"/>
  <c r="L104" i="20" s="1"/>
  <c r="T104" i="20"/>
  <c r="S105" i="20" s="1"/>
  <c r="V104" i="20"/>
  <c r="U105" i="20" s="1"/>
  <c r="F103" i="20"/>
  <c r="E104" i="20" s="1"/>
  <c r="R104" i="20"/>
  <c r="Q105" i="20" s="1"/>
  <c r="K103" i="20"/>
  <c r="J104" i="20" s="1"/>
  <c r="O103" i="20"/>
  <c r="N104" i="20" s="1"/>
  <c r="W105" i="20" l="1"/>
  <c r="P104" i="20"/>
  <c r="I104" i="20"/>
  <c r="V111" i="21"/>
  <c r="U112" i="21" s="1"/>
  <c r="Y111" i="21"/>
  <c r="P111" i="21"/>
  <c r="O112" i="21" s="1"/>
  <c r="X111" i="21"/>
  <c r="W112" i="21" s="1"/>
  <c r="T111" i="21"/>
  <c r="S112" i="21" s="1"/>
  <c r="R111" i="21"/>
  <c r="Q112" i="21" s="1"/>
  <c r="BD110" i="21"/>
  <c r="BC111" i="21" s="1"/>
  <c r="BF110" i="21"/>
  <c r="BE111" i="21" s="1"/>
  <c r="BB110" i="21"/>
  <c r="BA111" i="21" s="1"/>
  <c r="H104" i="20"/>
  <c r="G105" i="20" s="1"/>
  <c r="R105" i="20"/>
  <c r="Q106" i="20" s="1"/>
  <c r="M104" i="20"/>
  <c r="L105" i="20" s="1"/>
  <c r="V105" i="20"/>
  <c r="U106" i="20" s="1"/>
  <c r="D104" i="20"/>
  <c r="C105" i="20" s="1"/>
  <c r="K104" i="20"/>
  <c r="J105" i="20" s="1"/>
  <c r="T105" i="20"/>
  <c r="S106" i="20" s="1"/>
  <c r="O104" i="20"/>
  <c r="N105" i="20" s="1"/>
  <c r="F104" i="20"/>
  <c r="E105" i="20" s="1"/>
  <c r="P105" i="20" l="1"/>
  <c r="W106" i="20"/>
  <c r="I105" i="20"/>
  <c r="X112" i="21"/>
  <c r="W113" i="21" s="1"/>
  <c r="Y112" i="21"/>
  <c r="P112" i="21"/>
  <c r="O113" i="21" s="1"/>
  <c r="R112" i="21"/>
  <c r="Q113" i="21" s="1"/>
  <c r="T112" i="21"/>
  <c r="S113" i="21" s="1"/>
  <c r="V112" i="21"/>
  <c r="U113" i="21" s="1"/>
  <c r="BB111" i="21"/>
  <c r="BA112" i="21" s="1"/>
  <c r="BF111" i="21"/>
  <c r="BE112" i="21" s="1"/>
  <c r="BD111" i="21"/>
  <c r="BC112" i="21" s="1"/>
  <c r="T106" i="20"/>
  <c r="S107" i="20" s="1"/>
  <c r="M105" i="20"/>
  <c r="L106" i="20" s="1"/>
  <c r="O105" i="20"/>
  <c r="N106" i="20" s="1"/>
  <c r="K105" i="20"/>
  <c r="J106" i="20" s="1"/>
  <c r="D105" i="20"/>
  <c r="C106" i="20" s="1"/>
  <c r="V106" i="20"/>
  <c r="U107" i="20" s="1"/>
  <c r="H105" i="20"/>
  <c r="G106" i="20" s="1"/>
  <c r="R106" i="20"/>
  <c r="Q107" i="20" s="1"/>
  <c r="F105" i="20"/>
  <c r="E106" i="20" s="1"/>
  <c r="W107" i="20" l="1"/>
  <c r="P106" i="20"/>
  <c r="I106" i="20"/>
  <c r="R113" i="21"/>
  <c r="Q114" i="21" s="1"/>
  <c r="V113" i="21"/>
  <c r="U114" i="21" s="1"/>
  <c r="Y113" i="21"/>
  <c r="P113" i="21"/>
  <c r="O114" i="21" s="1"/>
  <c r="T113" i="21"/>
  <c r="S114" i="21" s="1"/>
  <c r="X113" i="21"/>
  <c r="W114" i="21" s="1"/>
  <c r="BD112" i="21"/>
  <c r="BC113" i="21" s="1"/>
  <c r="BF112" i="21"/>
  <c r="BE113" i="21" s="1"/>
  <c r="BB112" i="21"/>
  <c r="BA113" i="21" s="1"/>
  <c r="V107" i="20"/>
  <c r="U108" i="20" s="1"/>
  <c r="O106" i="20"/>
  <c r="N107" i="20" s="1"/>
  <c r="H106" i="20"/>
  <c r="G107" i="20" s="1"/>
  <c r="D106" i="20"/>
  <c r="C107" i="20" s="1"/>
  <c r="M106" i="20"/>
  <c r="L107" i="20" s="1"/>
  <c r="R107" i="20"/>
  <c r="Q108" i="20" s="1"/>
  <c r="K106" i="20"/>
  <c r="J107" i="20" s="1"/>
  <c r="F106" i="20"/>
  <c r="E107" i="20" s="1"/>
  <c r="T107" i="20"/>
  <c r="S108" i="20" s="1"/>
  <c r="P107" i="20" l="1"/>
  <c r="W108" i="20"/>
  <c r="I107" i="20"/>
  <c r="V114" i="21"/>
  <c r="U115" i="21" s="1"/>
  <c r="Y114" i="21"/>
  <c r="P114" i="21"/>
  <c r="O115" i="21" s="1"/>
  <c r="X114" i="21"/>
  <c r="W115" i="21" s="1"/>
  <c r="T114" i="21"/>
  <c r="S115" i="21" s="1"/>
  <c r="R114" i="21"/>
  <c r="Q115" i="21" s="1"/>
  <c r="BB113" i="21"/>
  <c r="BA114" i="21" s="1"/>
  <c r="BF113" i="21"/>
  <c r="BE114" i="21" s="1"/>
  <c r="BD113" i="21"/>
  <c r="BC114" i="21" s="1"/>
  <c r="F107" i="20"/>
  <c r="E108" i="20" s="1"/>
  <c r="V108" i="20"/>
  <c r="U109" i="20" s="1"/>
  <c r="D107" i="20"/>
  <c r="C108" i="20" s="1"/>
  <c r="M107" i="20"/>
  <c r="L108" i="20" s="1"/>
  <c r="H107" i="20"/>
  <c r="G108" i="20" s="1"/>
  <c r="T108" i="20"/>
  <c r="S109" i="20" s="1"/>
  <c r="R108" i="20"/>
  <c r="Q109" i="20" s="1"/>
  <c r="O107" i="20"/>
  <c r="N108" i="20" s="1"/>
  <c r="K107" i="20"/>
  <c r="J108" i="20" s="1"/>
  <c r="W109" i="20" l="1"/>
  <c r="P108" i="20"/>
  <c r="I108" i="20"/>
  <c r="X115" i="21"/>
  <c r="W116" i="21" s="1"/>
  <c r="Y115" i="21"/>
  <c r="P115" i="21"/>
  <c r="O116" i="21" s="1"/>
  <c r="R115" i="21"/>
  <c r="Q116" i="21" s="1"/>
  <c r="T115" i="21"/>
  <c r="S116" i="21" s="1"/>
  <c r="V115" i="21"/>
  <c r="U116" i="21" s="1"/>
  <c r="BF114" i="21"/>
  <c r="BE115" i="21" s="1"/>
  <c r="BB114" i="21"/>
  <c r="BA115" i="21" s="1"/>
  <c r="BD114" i="21"/>
  <c r="BC115" i="21" s="1"/>
  <c r="D108" i="20"/>
  <c r="C109" i="20" s="1"/>
  <c r="M108" i="20"/>
  <c r="L109" i="20" s="1"/>
  <c r="V109" i="20"/>
  <c r="U110" i="20" s="1"/>
  <c r="R109" i="20"/>
  <c r="Q110" i="20" s="1"/>
  <c r="H108" i="20"/>
  <c r="G109" i="20" s="1"/>
  <c r="F108" i="20"/>
  <c r="E109" i="20" s="1"/>
  <c r="K108" i="20"/>
  <c r="J109" i="20" s="1"/>
  <c r="O108" i="20"/>
  <c r="N109" i="20" s="1"/>
  <c r="T109" i="20"/>
  <c r="S110" i="20" s="1"/>
  <c r="W110" i="20" l="1"/>
  <c r="P109" i="20"/>
  <c r="I109" i="20"/>
  <c r="T116" i="21"/>
  <c r="S117" i="21" s="1"/>
  <c r="X116" i="21"/>
  <c r="W117" i="21" s="1"/>
  <c r="Y116" i="21"/>
  <c r="P116" i="21"/>
  <c r="O117" i="21" s="1"/>
  <c r="V116" i="21"/>
  <c r="U117" i="21" s="1"/>
  <c r="R116" i="21"/>
  <c r="Q117" i="21" s="1"/>
  <c r="BD115" i="21"/>
  <c r="BC116" i="21" s="1"/>
  <c r="BB115" i="21"/>
  <c r="BA116" i="21" s="1"/>
  <c r="BF115" i="21"/>
  <c r="BE116" i="21" s="1"/>
  <c r="R110" i="20"/>
  <c r="Q111" i="20" s="1"/>
  <c r="O109" i="20"/>
  <c r="N110" i="20" s="1"/>
  <c r="F109" i="20"/>
  <c r="E110" i="20" s="1"/>
  <c r="D109" i="20"/>
  <c r="C110" i="20" s="1"/>
  <c r="K109" i="20"/>
  <c r="J110" i="20" s="1"/>
  <c r="V110" i="20"/>
  <c r="U111" i="20" s="1"/>
  <c r="M109" i="20"/>
  <c r="L110" i="20" s="1"/>
  <c r="T110" i="20"/>
  <c r="S111" i="20" s="1"/>
  <c r="H109" i="20"/>
  <c r="G110" i="20" s="1"/>
  <c r="W111" i="20" l="1"/>
  <c r="P110" i="20"/>
  <c r="I110" i="20"/>
  <c r="X117" i="21"/>
  <c r="W118" i="21" s="1"/>
  <c r="V117" i="21"/>
  <c r="U118" i="21" s="1"/>
  <c r="Y117" i="21"/>
  <c r="P117" i="21"/>
  <c r="O118" i="21" s="1"/>
  <c r="R117" i="21"/>
  <c r="Q118" i="21" s="1"/>
  <c r="T117" i="21"/>
  <c r="S118" i="21" s="1"/>
  <c r="BD116" i="21"/>
  <c r="BC117" i="21" s="1"/>
  <c r="BF116" i="21"/>
  <c r="BE117" i="21" s="1"/>
  <c r="BB116" i="21"/>
  <c r="BA117" i="21" s="1"/>
  <c r="M110" i="20"/>
  <c r="L111" i="20" s="1"/>
  <c r="D110" i="20"/>
  <c r="C111" i="20" s="1"/>
  <c r="H110" i="20"/>
  <c r="G111" i="20" s="1"/>
  <c r="V111" i="20"/>
  <c r="U112" i="20" s="1"/>
  <c r="R111" i="20"/>
  <c r="Q112" i="20" s="1"/>
  <c r="T111" i="20"/>
  <c r="S112" i="20" s="1"/>
  <c r="O110" i="20"/>
  <c r="N111" i="20" s="1"/>
  <c r="K110" i="20"/>
  <c r="J111" i="20" s="1"/>
  <c r="F110" i="20"/>
  <c r="E111" i="20" s="1"/>
  <c r="W112" i="20" l="1"/>
  <c r="P111" i="20"/>
  <c r="I111" i="20"/>
  <c r="R118" i="21"/>
  <c r="Q119" i="21" s="1"/>
  <c r="X118" i="21"/>
  <c r="W119" i="21" s="1"/>
  <c r="Y118" i="21"/>
  <c r="P118" i="21"/>
  <c r="O119" i="21" s="1"/>
  <c r="T118" i="21"/>
  <c r="S119" i="21" s="1"/>
  <c r="V118" i="21"/>
  <c r="U119" i="21" s="1"/>
  <c r="BF117" i="21"/>
  <c r="BE118" i="21" s="1"/>
  <c r="BB117" i="21"/>
  <c r="BA118" i="21" s="1"/>
  <c r="BD117" i="21"/>
  <c r="BC118" i="21" s="1"/>
  <c r="T112" i="20"/>
  <c r="S113" i="20" s="1"/>
  <c r="H111" i="20"/>
  <c r="G112" i="20" s="1"/>
  <c r="D111" i="20"/>
  <c r="C112" i="20" s="1"/>
  <c r="M111" i="20"/>
  <c r="L112" i="20" s="1"/>
  <c r="V112" i="20"/>
  <c r="U113" i="20" s="1"/>
  <c r="K111" i="20"/>
  <c r="J112" i="20" s="1"/>
  <c r="F111" i="20"/>
  <c r="E112" i="20" s="1"/>
  <c r="O111" i="20"/>
  <c r="N112" i="20" s="1"/>
  <c r="R112" i="20"/>
  <c r="Q113" i="20" s="1"/>
  <c r="W113" i="20" s="1"/>
  <c r="P112" i="20" l="1"/>
  <c r="I112" i="20"/>
  <c r="V119" i="21"/>
  <c r="U120" i="21" s="1"/>
  <c r="T119" i="21"/>
  <c r="S120" i="21" s="1"/>
  <c r="Y119" i="21"/>
  <c r="P119" i="21"/>
  <c r="O120" i="21" s="1"/>
  <c r="X119" i="21"/>
  <c r="W120" i="21" s="1"/>
  <c r="R119" i="21"/>
  <c r="Q120" i="21" s="1"/>
  <c r="BB118" i="21"/>
  <c r="BA119" i="21" s="1"/>
  <c r="BF118" i="21"/>
  <c r="BE119" i="21" s="1"/>
  <c r="BD118" i="21"/>
  <c r="BC119" i="21" s="1"/>
  <c r="O112" i="20"/>
  <c r="N113" i="20" s="1"/>
  <c r="V113" i="20"/>
  <c r="U114" i="20" s="1"/>
  <c r="F112" i="20"/>
  <c r="E113" i="20" s="1"/>
  <c r="R113" i="20"/>
  <c r="Q114" i="20" s="1"/>
  <c r="K112" i="20"/>
  <c r="J113" i="20" s="1"/>
  <c r="T113" i="20"/>
  <c r="S114" i="20" s="1"/>
  <c r="M112" i="20"/>
  <c r="L113" i="20" s="1"/>
  <c r="H112" i="20"/>
  <c r="G113" i="20" s="1"/>
  <c r="D112" i="20"/>
  <c r="C113" i="20" s="1"/>
  <c r="W114" i="20" l="1"/>
  <c r="P113" i="20"/>
  <c r="I113" i="20"/>
  <c r="T120" i="21"/>
  <c r="S121" i="21" s="1"/>
  <c r="X120" i="21"/>
  <c r="W121" i="21" s="1"/>
  <c r="Y120" i="21"/>
  <c r="P120" i="21"/>
  <c r="O121" i="21" s="1"/>
  <c r="V120" i="21"/>
  <c r="U121" i="21" s="1"/>
  <c r="R120" i="21"/>
  <c r="Q121" i="21" s="1"/>
  <c r="BD119" i="21"/>
  <c r="BC120" i="21" s="1"/>
  <c r="BF119" i="21"/>
  <c r="BE120" i="21" s="1"/>
  <c r="BB119" i="21"/>
  <c r="BA120" i="21" s="1"/>
  <c r="F113" i="20"/>
  <c r="E114" i="20" s="1"/>
  <c r="T114" i="20"/>
  <c r="S115" i="20" s="1"/>
  <c r="V114" i="20"/>
  <c r="U115" i="20" s="1"/>
  <c r="R114" i="20"/>
  <c r="Q115" i="20" s="1"/>
  <c r="K113" i="20"/>
  <c r="J114" i="20" s="1"/>
  <c r="O113" i="20"/>
  <c r="N114" i="20" s="1"/>
  <c r="H113" i="20"/>
  <c r="G114" i="20" s="1"/>
  <c r="D113" i="20"/>
  <c r="C114" i="20" s="1"/>
  <c r="M113" i="20"/>
  <c r="L114" i="20" s="1"/>
  <c r="W115" i="20" l="1"/>
  <c r="P114" i="20"/>
  <c r="I114" i="20"/>
  <c r="R121" i="21"/>
  <c r="Q122" i="21" s="1"/>
  <c r="T121" i="21"/>
  <c r="S122" i="21" s="1"/>
  <c r="V121" i="21"/>
  <c r="U122" i="21" s="1"/>
  <c r="Y121" i="21"/>
  <c r="P121" i="21"/>
  <c r="O122" i="21" s="1"/>
  <c r="X121" i="21"/>
  <c r="W122" i="21" s="1"/>
  <c r="BD120" i="21"/>
  <c r="BC121" i="21" s="1"/>
  <c r="BB120" i="21"/>
  <c r="BA121" i="21" s="1"/>
  <c r="BF120" i="21"/>
  <c r="BE121" i="21" s="1"/>
  <c r="M114" i="20"/>
  <c r="L115" i="20" s="1"/>
  <c r="K114" i="20"/>
  <c r="J115" i="20" s="1"/>
  <c r="V115" i="20"/>
  <c r="U116" i="20" s="1"/>
  <c r="H114" i="20"/>
  <c r="G115" i="20" s="1"/>
  <c r="R115" i="20"/>
  <c r="Q116" i="20" s="1"/>
  <c r="F114" i="20"/>
  <c r="E115" i="20" s="1"/>
  <c r="D114" i="20"/>
  <c r="C115" i="20" s="1"/>
  <c r="O114" i="20"/>
  <c r="N115" i="20" s="1"/>
  <c r="T115" i="20"/>
  <c r="S116" i="20" s="1"/>
  <c r="W116" i="20" l="1"/>
  <c r="P115" i="20"/>
  <c r="I115" i="20"/>
  <c r="T122" i="21"/>
  <c r="S123" i="21" s="1"/>
  <c r="R122" i="21"/>
  <c r="Q123" i="21" s="1"/>
  <c r="X122" i="21"/>
  <c r="W123" i="21" s="1"/>
  <c r="V122" i="21"/>
  <c r="U123" i="21" s="1"/>
  <c r="Y122" i="21"/>
  <c r="P122" i="21"/>
  <c r="O123" i="21" s="1"/>
  <c r="BF121" i="21"/>
  <c r="BE122" i="21" s="1"/>
  <c r="BB121" i="21"/>
  <c r="BA122" i="21" s="1"/>
  <c r="BD121" i="21"/>
  <c r="BC122" i="21" s="1"/>
  <c r="D115" i="20"/>
  <c r="C116" i="20" s="1"/>
  <c r="V116" i="20"/>
  <c r="U117" i="20" s="1"/>
  <c r="R116" i="20"/>
  <c r="Q117" i="20" s="1"/>
  <c r="K115" i="20"/>
  <c r="J116" i="20" s="1"/>
  <c r="F115" i="20"/>
  <c r="E116" i="20" s="1"/>
  <c r="O115" i="20"/>
  <c r="N116" i="20" s="1"/>
  <c r="M115" i="20"/>
  <c r="L116" i="20" s="1"/>
  <c r="H115" i="20"/>
  <c r="G116" i="20" s="1"/>
  <c r="T116" i="20"/>
  <c r="S117" i="20" s="1"/>
  <c r="W117" i="20" l="1"/>
  <c r="P116" i="20"/>
  <c r="I116" i="20"/>
  <c r="T123" i="21"/>
  <c r="S124" i="21" s="1"/>
  <c r="V123" i="21"/>
  <c r="U124" i="21" s="1"/>
  <c r="X123" i="21"/>
  <c r="W124" i="21" s="1"/>
  <c r="Y123" i="21"/>
  <c r="P123" i="21"/>
  <c r="O124" i="21" s="1"/>
  <c r="R123" i="21"/>
  <c r="Q124" i="21" s="1"/>
  <c r="BF122" i="21"/>
  <c r="BE123" i="21" s="1"/>
  <c r="BB122" i="21"/>
  <c r="BA123" i="21" s="1"/>
  <c r="BD122" i="21"/>
  <c r="BC123" i="21" s="1"/>
  <c r="O116" i="20"/>
  <c r="N117" i="20" s="1"/>
  <c r="T117" i="20"/>
  <c r="S118" i="20" s="1"/>
  <c r="V117" i="20"/>
  <c r="U118" i="20" s="1"/>
  <c r="M116" i="20"/>
  <c r="L117" i="20" s="1"/>
  <c r="K116" i="20"/>
  <c r="J117" i="20" s="1"/>
  <c r="D116" i="20"/>
  <c r="C117" i="20" s="1"/>
  <c r="H116" i="20"/>
  <c r="G117" i="20" s="1"/>
  <c r="F116" i="20"/>
  <c r="E117" i="20" s="1"/>
  <c r="R117" i="20"/>
  <c r="Q118" i="20" s="1"/>
  <c r="W118" i="20" l="1"/>
  <c r="P117" i="20"/>
  <c r="I117" i="20"/>
  <c r="Y124" i="21"/>
  <c r="P124" i="21"/>
  <c r="O125" i="21" s="1"/>
  <c r="T124" i="21"/>
  <c r="S125" i="21" s="1"/>
  <c r="X124" i="21"/>
  <c r="W125" i="21" s="1"/>
  <c r="V124" i="21"/>
  <c r="U125" i="21" s="1"/>
  <c r="R124" i="21"/>
  <c r="Q125" i="21" s="1"/>
  <c r="BD123" i="21"/>
  <c r="BC124" i="21" s="1"/>
  <c r="BF123" i="21"/>
  <c r="BE124" i="21" s="1"/>
  <c r="BB123" i="21"/>
  <c r="BA124" i="21" s="1"/>
  <c r="M117" i="20"/>
  <c r="L118" i="20" s="1"/>
  <c r="V118" i="20"/>
  <c r="U119" i="20" s="1"/>
  <c r="R118" i="20"/>
  <c r="Q119" i="20" s="1"/>
  <c r="T118" i="20"/>
  <c r="S119" i="20" s="1"/>
  <c r="D117" i="20"/>
  <c r="C118" i="20" s="1"/>
  <c r="K117" i="20"/>
  <c r="J118" i="20" s="1"/>
  <c r="O117" i="20"/>
  <c r="N118" i="20" s="1"/>
  <c r="H117" i="20"/>
  <c r="G118" i="20" s="1"/>
  <c r="F117" i="20"/>
  <c r="E118" i="20" s="1"/>
  <c r="W119" i="20" l="1"/>
  <c r="P118" i="20"/>
  <c r="I118" i="20"/>
  <c r="T125" i="21"/>
  <c r="V125" i="21"/>
  <c r="R125" i="21"/>
  <c r="Y125" i="21"/>
  <c r="P125" i="21"/>
  <c r="X125" i="21"/>
  <c r="BD124" i="21"/>
  <c r="BC125" i="21" s="1"/>
  <c r="BF124" i="21"/>
  <c r="BE125" i="21" s="1"/>
  <c r="BB124" i="21"/>
  <c r="BA125" i="21" s="1"/>
  <c r="D118" i="20"/>
  <c r="C119" i="20" s="1"/>
  <c r="G11" i="20" s="1"/>
  <c r="F118" i="20"/>
  <c r="E119" i="20" s="1"/>
  <c r="K118" i="20"/>
  <c r="J119" i="20" s="1"/>
  <c r="V119" i="20"/>
  <c r="M118" i="20"/>
  <c r="L119" i="20" s="1"/>
  <c r="H118" i="20"/>
  <c r="G119" i="20" s="1"/>
  <c r="T119" i="20"/>
  <c r="O118" i="20"/>
  <c r="N119" i="20" s="1"/>
  <c r="R119" i="20"/>
  <c r="H11" i="20" l="1"/>
  <c r="X19" i="21"/>
  <c r="G13" i="20"/>
  <c r="G12" i="20"/>
  <c r="P119" i="20"/>
  <c r="I119" i="20"/>
  <c r="F15" i="20" s="1"/>
  <c r="G15" i="20" s="1"/>
  <c r="BB125" i="21"/>
  <c r="BF125" i="21"/>
  <c r="BD125" i="21"/>
  <c r="M119" i="20"/>
  <c r="H119" i="20"/>
  <c r="D119" i="20"/>
  <c r="K119" i="20"/>
  <c r="O119" i="20"/>
  <c r="F119" i="20"/>
  <c r="Y19" i="21" l="1"/>
  <c r="H12" i="20"/>
  <c r="Z19" i="21"/>
  <c r="AA19" i="21" s="1"/>
  <c r="H13" i="20"/>
  <c r="AB19" i="21"/>
  <c r="AC19" i="21" s="1"/>
  <c r="Q17" i="18"/>
  <c r="O17" i="18"/>
  <c r="S17" i="18" s="1"/>
  <c r="K17" i="18"/>
  <c r="I17" i="18"/>
  <c r="E17" i="18"/>
  <c r="C17" i="18"/>
  <c r="G17" i="18" s="1"/>
  <c r="B17" i="18"/>
  <c r="B18" i="18" s="1"/>
  <c r="AH19" i="21" l="1"/>
  <c r="M17" i="18"/>
  <c r="P17" i="18"/>
  <c r="O18" i="18" s="1"/>
  <c r="J17" i="18"/>
  <c r="I18" i="18" s="1"/>
  <c r="R17" i="18"/>
  <c r="Q18" i="18" s="1"/>
  <c r="L17" i="18"/>
  <c r="K18" i="18" s="1"/>
  <c r="D17" i="18"/>
  <c r="C18" i="18" s="1"/>
  <c r="F17" i="18"/>
  <c r="E18" i="18" s="1"/>
  <c r="B19" i="18"/>
  <c r="M18" i="18" l="1"/>
  <c r="G18" i="18"/>
  <c r="S18" i="18"/>
  <c r="L18" i="18"/>
  <c r="K19" i="18" s="1"/>
  <c r="J18" i="18"/>
  <c r="I19" i="18" s="1"/>
  <c r="R18" i="18"/>
  <c r="Q19" i="18" s="1"/>
  <c r="P18" i="18"/>
  <c r="O19" i="18" s="1"/>
  <c r="S19" i="18" s="1"/>
  <c r="D18" i="18"/>
  <c r="C19" i="18" s="1"/>
  <c r="G19" i="18" s="1"/>
  <c r="F18" i="18"/>
  <c r="E19" i="18" s="1"/>
  <c r="B20" i="18"/>
  <c r="M19" i="18" l="1"/>
  <c r="R19" i="18"/>
  <c r="Q20" i="18" s="1"/>
  <c r="J19" i="18"/>
  <c r="I20" i="18" s="1"/>
  <c r="P19" i="18"/>
  <c r="O20" i="18" s="1"/>
  <c r="S20" i="18" s="1"/>
  <c r="L19" i="18"/>
  <c r="K20" i="18" s="1"/>
  <c r="F19" i="18"/>
  <c r="E20" i="18" s="1"/>
  <c r="D19" i="18"/>
  <c r="C20" i="18" s="1"/>
  <c r="G20" i="18" s="1"/>
  <c r="B21" i="18"/>
  <c r="M20" i="18" l="1"/>
  <c r="P20" i="18"/>
  <c r="O21" i="18" s="1"/>
  <c r="J20" i="18"/>
  <c r="I21" i="18" s="1"/>
  <c r="L20" i="18"/>
  <c r="K21" i="18" s="1"/>
  <c r="D20" i="18"/>
  <c r="C21" i="18" s="1"/>
  <c r="R20" i="18"/>
  <c r="Q21" i="18" s="1"/>
  <c r="F20" i="18"/>
  <c r="E21" i="18" s="1"/>
  <c r="B22" i="18"/>
  <c r="S21" i="18" l="1"/>
  <c r="M21" i="18"/>
  <c r="R21" i="18"/>
  <c r="Q22" i="18" s="1"/>
  <c r="G21" i="18"/>
  <c r="J21" i="18"/>
  <c r="I22" i="18" s="1"/>
  <c r="F21" i="18"/>
  <c r="E22" i="18" s="1"/>
  <c r="P21" i="18"/>
  <c r="O22" i="18" s="1"/>
  <c r="D21" i="18"/>
  <c r="C22" i="18" s="1"/>
  <c r="G22" i="18" s="1"/>
  <c r="L21" i="18"/>
  <c r="K22" i="18" s="1"/>
  <c r="B23" i="18"/>
  <c r="M22" i="18" l="1"/>
  <c r="P22" i="18"/>
  <c r="O23" i="18" s="1"/>
  <c r="S23" i="18" s="1"/>
  <c r="S22" i="18"/>
  <c r="D22" i="18"/>
  <c r="C23" i="18" s="1"/>
  <c r="G23" i="18" s="1"/>
  <c r="F22" i="18"/>
  <c r="E23" i="18" s="1"/>
  <c r="R22" i="18"/>
  <c r="Q23" i="18" s="1"/>
  <c r="L22" i="18"/>
  <c r="K23" i="18" s="1"/>
  <c r="J22" i="18"/>
  <c r="I23" i="18" s="1"/>
  <c r="B24" i="18"/>
  <c r="M23" i="18" l="1"/>
  <c r="F23" i="18"/>
  <c r="E24" i="18" s="1"/>
  <c r="D23" i="18"/>
  <c r="C24" i="18" s="1"/>
  <c r="G24" i="18" s="1"/>
  <c r="L23" i="18"/>
  <c r="K24" i="18" s="1"/>
  <c r="R23" i="18"/>
  <c r="Q24" i="18" s="1"/>
  <c r="P23" i="18"/>
  <c r="O24" i="18" s="1"/>
  <c r="S24" i="18" s="1"/>
  <c r="J23" i="18"/>
  <c r="I24" i="18" s="1"/>
  <c r="B25" i="18"/>
  <c r="D24" i="18" l="1"/>
  <c r="C25" i="18" s="1"/>
  <c r="G25" i="18" s="1"/>
  <c r="F24" i="18"/>
  <c r="E25" i="18" s="1"/>
  <c r="M24" i="18"/>
  <c r="L24" i="18"/>
  <c r="K25" i="18" s="1"/>
  <c r="P24" i="18"/>
  <c r="O25" i="18" s="1"/>
  <c r="R24" i="18"/>
  <c r="Q25" i="18" s="1"/>
  <c r="J24" i="18"/>
  <c r="I25" i="18" s="1"/>
  <c r="M25" i="18" s="1"/>
  <c r="D25" i="18"/>
  <c r="C26" i="18" s="1"/>
  <c r="B26" i="18"/>
  <c r="F25" i="18" l="1"/>
  <c r="E26" i="18" s="1"/>
  <c r="D26" i="18" s="1"/>
  <c r="C27" i="18" s="1"/>
  <c r="S25" i="18"/>
  <c r="R25" i="18"/>
  <c r="Q26" i="18" s="1"/>
  <c r="J25" i="18"/>
  <c r="I26" i="18" s="1"/>
  <c r="L25" i="18"/>
  <c r="K26" i="18" s="1"/>
  <c r="P25" i="18"/>
  <c r="O26" i="18" s="1"/>
  <c r="B27" i="18"/>
  <c r="F26" i="18" l="1"/>
  <c r="E27" i="18" s="1"/>
  <c r="G26" i="18"/>
  <c r="S26" i="18"/>
  <c r="G27" i="18"/>
  <c r="M26" i="18"/>
  <c r="R26" i="18"/>
  <c r="Q27" i="18" s="1"/>
  <c r="L26" i="18"/>
  <c r="K27" i="18" s="1"/>
  <c r="P26" i="18"/>
  <c r="O27" i="18" s="1"/>
  <c r="J26" i="18"/>
  <c r="I27" i="18" s="1"/>
  <c r="F27" i="18"/>
  <c r="E28" i="18" s="1"/>
  <c r="D27" i="18"/>
  <c r="C28" i="18" s="1"/>
  <c r="B28" i="18"/>
  <c r="J27" i="18" l="1"/>
  <c r="I28" i="18" s="1"/>
  <c r="M27" i="18"/>
  <c r="P27" i="18"/>
  <c r="O28" i="18" s="1"/>
  <c r="S28" i="18" s="1"/>
  <c r="S27" i="18"/>
  <c r="G28" i="18"/>
  <c r="R27" i="18"/>
  <c r="Q28" i="18" s="1"/>
  <c r="L27" i="18"/>
  <c r="K28" i="18" s="1"/>
  <c r="J28" i="18" s="1"/>
  <c r="I29" i="18" s="1"/>
  <c r="D28" i="18"/>
  <c r="C29" i="18" s="1"/>
  <c r="F28" i="18"/>
  <c r="E29" i="18" s="1"/>
  <c r="R28" i="18"/>
  <c r="Q29" i="18" s="1"/>
  <c r="B29" i="18"/>
  <c r="P28" i="18" l="1"/>
  <c r="O29" i="18" s="1"/>
  <c r="S29" i="18" s="1"/>
  <c r="G29" i="18"/>
  <c r="M28" i="18"/>
  <c r="R29" i="18"/>
  <c r="Q30" i="18" s="1"/>
  <c r="L28" i="18"/>
  <c r="K29" i="18" s="1"/>
  <c r="L29" i="18" s="1"/>
  <c r="K30" i="18" s="1"/>
  <c r="F29" i="18"/>
  <c r="E30" i="18" s="1"/>
  <c r="D29" i="18"/>
  <c r="C30" i="18" s="1"/>
  <c r="P29" i="18"/>
  <c r="O30" i="18" s="1"/>
  <c r="S30" i="18" s="1"/>
  <c r="B30" i="18"/>
  <c r="G30" i="18" l="1"/>
  <c r="M29" i="18"/>
  <c r="R30" i="18"/>
  <c r="Q31" i="18" s="1"/>
  <c r="J29" i="18"/>
  <c r="I30" i="18" s="1"/>
  <c r="D30" i="18"/>
  <c r="C31" i="18" s="1"/>
  <c r="F30" i="18"/>
  <c r="E31" i="18" s="1"/>
  <c r="P30" i="18"/>
  <c r="O31" i="18" s="1"/>
  <c r="S31" i="18" s="1"/>
  <c r="B31" i="18"/>
  <c r="G31" i="18" l="1"/>
  <c r="J30" i="18"/>
  <c r="I31" i="18" s="1"/>
  <c r="M30" i="18"/>
  <c r="L30" i="18"/>
  <c r="K31" i="18" s="1"/>
  <c r="L31" i="18" s="1"/>
  <c r="K32" i="18" s="1"/>
  <c r="F31" i="18"/>
  <c r="E32" i="18" s="1"/>
  <c r="D31" i="18"/>
  <c r="C32" i="18" s="1"/>
  <c r="P31" i="18"/>
  <c r="O32" i="18" s="1"/>
  <c r="R31" i="18"/>
  <c r="Q32" i="18" s="1"/>
  <c r="B32" i="18"/>
  <c r="S32" i="18" l="1"/>
  <c r="G32" i="18"/>
  <c r="M31" i="18"/>
  <c r="D32" i="18"/>
  <c r="C33" i="18" s="1"/>
  <c r="R32" i="18"/>
  <c r="Q33" i="18" s="1"/>
  <c r="J31" i="18"/>
  <c r="I32" i="18" s="1"/>
  <c r="P32" i="18"/>
  <c r="O33" i="18" s="1"/>
  <c r="F32" i="18"/>
  <c r="E33" i="18" s="1"/>
  <c r="B33" i="18"/>
  <c r="S33" i="18" l="1"/>
  <c r="J32" i="18"/>
  <c r="I33" i="18" s="1"/>
  <c r="M32" i="18"/>
  <c r="G33" i="18"/>
  <c r="R33" i="18"/>
  <c r="Q34" i="18" s="1"/>
  <c r="P33" i="18"/>
  <c r="O34" i="18" s="1"/>
  <c r="L32" i="18"/>
  <c r="K33" i="18" s="1"/>
  <c r="L33" i="18" s="1"/>
  <c r="K34" i="18" s="1"/>
  <c r="F33" i="18"/>
  <c r="E34" i="18" s="1"/>
  <c r="D33" i="18"/>
  <c r="C34" i="18" s="1"/>
  <c r="G34" i="18" s="1"/>
  <c r="B34" i="18"/>
  <c r="P34" i="18" l="1"/>
  <c r="O35" i="18" s="1"/>
  <c r="P35" i="18" s="1"/>
  <c r="O36" i="18" s="1"/>
  <c r="S34" i="18"/>
  <c r="M33" i="18"/>
  <c r="R34" i="18"/>
  <c r="Q35" i="18" s="1"/>
  <c r="J33" i="18"/>
  <c r="I34" i="18" s="1"/>
  <c r="D34" i="18"/>
  <c r="C35" i="18" s="1"/>
  <c r="F34" i="18"/>
  <c r="E35" i="18" s="1"/>
  <c r="F35" i="18" s="1"/>
  <c r="E36" i="18" s="1"/>
  <c r="B35" i="18"/>
  <c r="R35" i="18" l="1"/>
  <c r="Q36" i="18" s="1"/>
  <c r="S36" i="18" s="1"/>
  <c r="G35" i="18"/>
  <c r="J34" i="18"/>
  <c r="I35" i="18" s="1"/>
  <c r="M35" i="18" s="1"/>
  <c r="M34" i="18"/>
  <c r="S35" i="18"/>
  <c r="L34" i="18"/>
  <c r="K35" i="18" s="1"/>
  <c r="D35" i="18"/>
  <c r="C36" i="18" s="1"/>
  <c r="B36" i="18"/>
  <c r="P36" i="18" l="1"/>
  <c r="O37" i="18" s="1"/>
  <c r="S37" i="18" s="1"/>
  <c r="R36" i="18"/>
  <c r="Q37" i="18" s="1"/>
  <c r="L35" i="18"/>
  <c r="K36" i="18" s="1"/>
  <c r="D36" i="18"/>
  <c r="C37" i="18" s="1"/>
  <c r="G36" i="18"/>
  <c r="J35" i="18"/>
  <c r="I36" i="18" s="1"/>
  <c r="F36" i="18"/>
  <c r="E37" i="18" s="1"/>
  <c r="F37" i="18" s="1"/>
  <c r="E38" i="18" s="1"/>
  <c r="R37" i="18"/>
  <c r="Q38" i="18" s="1"/>
  <c r="P37" i="18"/>
  <c r="O38" i="18" s="1"/>
  <c r="S38" i="18" s="1"/>
  <c r="B37" i="18"/>
  <c r="J36" i="18" l="1"/>
  <c r="I37" i="18" s="1"/>
  <c r="M36" i="18"/>
  <c r="G37" i="18"/>
  <c r="L36" i="18"/>
  <c r="K37" i="18" s="1"/>
  <c r="D37" i="18"/>
  <c r="C38" i="18" s="1"/>
  <c r="G38" i="18" s="1"/>
  <c r="R38" i="18"/>
  <c r="Q39" i="18" s="1"/>
  <c r="P38" i="18"/>
  <c r="O39" i="18" s="1"/>
  <c r="S39" i="18" s="1"/>
  <c r="B38" i="18"/>
  <c r="L37" i="18" l="1"/>
  <c r="K38" i="18" s="1"/>
  <c r="M37" i="18"/>
  <c r="J37" i="18"/>
  <c r="I38" i="18" s="1"/>
  <c r="D38" i="18"/>
  <c r="C39" i="18" s="1"/>
  <c r="F38" i="18"/>
  <c r="E39" i="18" s="1"/>
  <c r="R39" i="18"/>
  <c r="Q40" i="18" s="1"/>
  <c r="P39" i="18"/>
  <c r="O40" i="18" s="1"/>
  <c r="B39" i="18"/>
  <c r="G39" i="18" l="1"/>
  <c r="S40" i="18"/>
  <c r="J38" i="18"/>
  <c r="I39" i="18" s="1"/>
  <c r="M39" i="18" s="1"/>
  <c r="M38" i="18"/>
  <c r="F39" i="18"/>
  <c r="E40" i="18" s="1"/>
  <c r="L38" i="18"/>
  <c r="K39" i="18" s="1"/>
  <c r="D39" i="18"/>
  <c r="C40" i="18" s="1"/>
  <c r="R40" i="18"/>
  <c r="Q41" i="18" s="1"/>
  <c r="P40" i="18"/>
  <c r="O41" i="18" s="1"/>
  <c r="S41" i="18" s="1"/>
  <c r="B40" i="18"/>
  <c r="G40" i="18" l="1"/>
  <c r="L39" i="18"/>
  <c r="K40" i="18" s="1"/>
  <c r="J39" i="18"/>
  <c r="I40" i="18" s="1"/>
  <c r="D40" i="18"/>
  <c r="C41" i="18" s="1"/>
  <c r="F40" i="18"/>
  <c r="E41" i="18" s="1"/>
  <c r="R41" i="18"/>
  <c r="Q42" i="18" s="1"/>
  <c r="P41" i="18"/>
  <c r="O42" i="18" s="1"/>
  <c r="S42" i="18" s="1"/>
  <c r="B41" i="18"/>
  <c r="G41" i="18" l="1"/>
  <c r="J40" i="18"/>
  <c r="I41" i="18" s="1"/>
  <c r="M40" i="18"/>
  <c r="L40" i="18"/>
  <c r="K41" i="18" s="1"/>
  <c r="L41" i="18" s="1"/>
  <c r="K42" i="18" s="1"/>
  <c r="F41" i="18"/>
  <c r="E42" i="18" s="1"/>
  <c r="D41" i="18"/>
  <c r="C42" i="18" s="1"/>
  <c r="P42" i="18"/>
  <c r="O43" i="18" s="1"/>
  <c r="R42" i="18"/>
  <c r="Q43" i="18" s="1"/>
  <c r="B42" i="18"/>
  <c r="M41" i="18" l="1"/>
  <c r="S43" i="18"/>
  <c r="G42" i="18"/>
  <c r="J41" i="18"/>
  <c r="I42" i="18" s="1"/>
  <c r="D42" i="18"/>
  <c r="C43" i="18" s="1"/>
  <c r="G43" i="18" s="1"/>
  <c r="F42" i="18"/>
  <c r="E43" i="18" s="1"/>
  <c r="R43" i="18"/>
  <c r="Q44" i="18" s="1"/>
  <c r="P43" i="18"/>
  <c r="O44" i="18" s="1"/>
  <c r="B43" i="18"/>
  <c r="S44" i="18" l="1"/>
  <c r="J42" i="18"/>
  <c r="I43" i="18" s="1"/>
  <c r="M42" i="18"/>
  <c r="L42" i="18"/>
  <c r="K43" i="18" s="1"/>
  <c r="L43" i="18" s="1"/>
  <c r="K44" i="18" s="1"/>
  <c r="F43" i="18"/>
  <c r="E44" i="18" s="1"/>
  <c r="D43" i="18"/>
  <c r="C44" i="18" s="1"/>
  <c r="P44" i="18"/>
  <c r="O45" i="18" s="1"/>
  <c r="R44" i="18"/>
  <c r="Q45" i="18" s="1"/>
  <c r="B44" i="18"/>
  <c r="S45" i="18" l="1"/>
  <c r="G44" i="18"/>
  <c r="M43" i="18"/>
  <c r="J43" i="18"/>
  <c r="I44" i="18" s="1"/>
  <c r="D44" i="18"/>
  <c r="C45" i="18" s="1"/>
  <c r="G45" i="18" s="1"/>
  <c r="F44" i="18"/>
  <c r="E45" i="18" s="1"/>
  <c r="R45" i="18"/>
  <c r="Q46" i="18" s="1"/>
  <c r="P45" i="18"/>
  <c r="O46" i="18" s="1"/>
  <c r="B45" i="18"/>
  <c r="S46" i="18" l="1"/>
  <c r="J44" i="18"/>
  <c r="I45" i="18" s="1"/>
  <c r="M44" i="18"/>
  <c r="L44" i="18"/>
  <c r="K45" i="18" s="1"/>
  <c r="F45" i="18"/>
  <c r="E46" i="18" s="1"/>
  <c r="D45" i="18"/>
  <c r="C46" i="18" s="1"/>
  <c r="R46" i="18"/>
  <c r="Q47" i="18" s="1"/>
  <c r="P46" i="18"/>
  <c r="O47" i="18" s="1"/>
  <c r="S47" i="18" s="1"/>
  <c r="B46" i="18"/>
  <c r="G46" i="18" l="1"/>
  <c r="M45" i="18"/>
  <c r="L45" i="18"/>
  <c r="K46" i="18" s="1"/>
  <c r="J45" i="18"/>
  <c r="I46" i="18" s="1"/>
  <c r="D46" i="18"/>
  <c r="C47" i="18" s="1"/>
  <c r="F46" i="18"/>
  <c r="E47" i="18" s="1"/>
  <c r="P47" i="18"/>
  <c r="O48" i="18" s="1"/>
  <c r="S48" i="18" s="1"/>
  <c r="R47" i="18"/>
  <c r="Q48" i="18" s="1"/>
  <c r="B47" i="18"/>
  <c r="G47" i="18" l="1"/>
  <c r="J46" i="18"/>
  <c r="I47" i="18" s="1"/>
  <c r="M46" i="18"/>
  <c r="L46" i="18"/>
  <c r="K47" i="18" s="1"/>
  <c r="L47" i="18" s="1"/>
  <c r="K48" i="18" s="1"/>
  <c r="F47" i="18"/>
  <c r="E48" i="18" s="1"/>
  <c r="D47" i="18"/>
  <c r="C48" i="18" s="1"/>
  <c r="P48" i="18"/>
  <c r="O49" i="18" s="1"/>
  <c r="R48" i="18"/>
  <c r="Q49" i="18" s="1"/>
  <c r="B48" i="18"/>
  <c r="G48" i="18" l="1"/>
  <c r="S49" i="18"/>
  <c r="M47" i="18"/>
  <c r="J47" i="18"/>
  <c r="I48" i="18" s="1"/>
  <c r="D48" i="18"/>
  <c r="C49" i="18" s="1"/>
  <c r="F48" i="18"/>
  <c r="E49" i="18" s="1"/>
  <c r="P49" i="18"/>
  <c r="O50" i="18" s="1"/>
  <c r="R49" i="18"/>
  <c r="Q50" i="18" s="1"/>
  <c r="B49" i="18"/>
  <c r="G49" i="18" l="1"/>
  <c r="S50" i="18"/>
  <c r="J48" i="18"/>
  <c r="I49" i="18" s="1"/>
  <c r="M48" i="18"/>
  <c r="L48" i="18"/>
  <c r="K49" i="18" s="1"/>
  <c r="L49" i="18" s="1"/>
  <c r="K50" i="18" s="1"/>
  <c r="F49" i="18"/>
  <c r="E50" i="18" s="1"/>
  <c r="D49" i="18"/>
  <c r="C50" i="18" s="1"/>
  <c r="G50" i="18" s="1"/>
  <c r="P50" i="18"/>
  <c r="O51" i="18" s="1"/>
  <c r="R50" i="18"/>
  <c r="Q51" i="18" s="1"/>
  <c r="B50" i="18"/>
  <c r="S51" i="18" l="1"/>
  <c r="M49" i="18"/>
  <c r="J49" i="18"/>
  <c r="I50" i="18" s="1"/>
  <c r="D50" i="18"/>
  <c r="C51" i="18" s="1"/>
  <c r="F50" i="18"/>
  <c r="E51" i="18" s="1"/>
  <c r="P51" i="18"/>
  <c r="O52" i="18" s="1"/>
  <c r="R51" i="18"/>
  <c r="Q52" i="18" s="1"/>
  <c r="B51" i="18"/>
  <c r="G51" i="18" l="1"/>
  <c r="J50" i="18"/>
  <c r="I51" i="18" s="1"/>
  <c r="M50" i="18"/>
  <c r="S52" i="18"/>
  <c r="L50" i="18"/>
  <c r="K51" i="18" s="1"/>
  <c r="F51" i="18"/>
  <c r="E52" i="18" s="1"/>
  <c r="D51" i="18"/>
  <c r="C52" i="18" s="1"/>
  <c r="G52" i="18" s="1"/>
  <c r="P52" i="18"/>
  <c r="O53" i="18" s="1"/>
  <c r="S53" i="18" s="1"/>
  <c r="R52" i="18"/>
  <c r="Q53" i="18" s="1"/>
  <c r="B52" i="18"/>
  <c r="L51" i="18" l="1"/>
  <c r="K52" i="18" s="1"/>
  <c r="M51" i="18"/>
  <c r="J51" i="18"/>
  <c r="I52" i="18" s="1"/>
  <c r="D52" i="18"/>
  <c r="C53" i="18" s="1"/>
  <c r="F52" i="18"/>
  <c r="E53" i="18" s="1"/>
  <c r="P53" i="18"/>
  <c r="O54" i="18" s="1"/>
  <c r="R53" i="18"/>
  <c r="Q54" i="18" s="1"/>
  <c r="B53" i="18"/>
  <c r="F53" i="18" l="1"/>
  <c r="E54" i="18" s="1"/>
  <c r="J52" i="18"/>
  <c r="I53" i="18" s="1"/>
  <c r="M52" i="18"/>
  <c r="G53" i="18"/>
  <c r="S54" i="18"/>
  <c r="L52" i="18"/>
  <c r="K53" i="18" s="1"/>
  <c r="L53" i="18" s="1"/>
  <c r="K54" i="18" s="1"/>
  <c r="D53" i="18"/>
  <c r="C54" i="18" s="1"/>
  <c r="R54" i="18"/>
  <c r="Q55" i="18" s="1"/>
  <c r="P54" i="18"/>
  <c r="O55" i="18" s="1"/>
  <c r="S55" i="18" s="1"/>
  <c r="B54" i="18"/>
  <c r="G54" i="18" l="1"/>
  <c r="M53" i="18"/>
  <c r="J53" i="18"/>
  <c r="I54" i="18" s="1"/>
  <c r="D54" i="18"/>
  <c r="C55" i="18" s="1"/>
  <c r="F54" i="18"/>
  <c r="E55" i="18" s="1"/>
  <c r="R55" i="18"/>
  <c r="Q56" i="18" s="1"/>
  <c r="P55" i="18"/>
  <c r="O56" i="18" s="1"/>
  <c r="S56" i="18" s="1"/>
  <c r="B55" i="18"/>
  <c r="G55" i="18" l="1"/>
  <c r="J54" i="18"/>
  <c r="I55" i="18" s="1"/>
  <c r="M54" i="18"/>
  <c r="L54" i="18"/>
  <c r="K55" i="18" s="1"/>
  <c r="L55" i="18" s="1"/>
  <c r="K56" i="18" s="1"/>
  <c r="D55" i="18"/>
  <c r="C56" i="18" s="1"/>
  <c r="F55" i="18"/>
  <c r="E56" i="18" s="1"/>
  <c r="P56" i="18"/>
  <c r="O57" i="18" s="1"/>
  <c r="R56" i="18"/>
  <c r="Q57" i="18" s="1"/>
  <c r="B56" i="18"/>
  <c r="G56" i="18" l="1"/>
  <c r="S57" i="18"/>
  <c r="M55" i="18"/>
  <c r="F56" i="18"/>
  <c r="E57" i="18" s="1"/>
  <c r="J55" i="18"/>
  <c r="I56" i="18" s="1"/>
  <c r="D56" i="18"/>
  <c r="C57" i="18" s="1"/>
  <c r="P57" i="18"/>
  <c r="O58" i="18" s="1"/>
  <c r="R57" i="18"/>
  <c r="Q58" i="18" s="1"/>
  <c r="B57" i="18"/>
  <c r="J56" i="18" l="1"/>
  <c r="I57" i="18" s="1"/>
  <c r="M56" i="18"/>
  <c r="S58" i="18"/>
  <c r="D57" i="18"/>
  <c r="C58" i="18" s="1"/>
  <c r="G57" i="18"/>
  <c r="L56" i="18"/>
  <c r="K57" i="18" s="1"/>
  <c r="F57" i="18"/>
  <c r="E58" i="18" s="1"/>
  <c r="R58" i="18"/>
  <c r="Q59" i="18" s="1"/>
  <c r="P58" i="18"/>
  <c r="O59" i="18" s="1"/>
  <c r="B58" i="18"/>
  <c r="G58" i="18" l="1"/>
  <c r="L57" i="18"/>
  <c r="K58" i="18" s="1"/>
  <c r="F58" i="18"/>
  <c r="E59" i="18" s="1"/>
  <c r="S59" i="18"/>
  <c r="M57" i="18"/>
  <c r="J57" i="18"/>
  <c r="I58" i="18" s="1"/>
  <c r="D58" i="18"/>
  <c r="C59" i="18" s="1"/>
  <c r="R59" i="18"/>
  <c r="Q60" i="18" s="1"/>
  <c r="P59" i="18"/>
  <c r="O60" i="18" s="1"/>
  <c r="B59" i="18"/>
  <c r="J58" i="18" l="1"/>
  <c r="I59" i="18" s="1"/>
  <c r="M58" i="18"/>
  <c r="S60" i="18"/>
  <c r="D59" i="18"/>
  <c r="C60" i="18" s="1"/>
  <c r="G60" i="18" s="1"/>
  <c r="G59" i="18"/>
  <c r="F59" i="18"/>
  <c r="E60" i="18" s="1"/>
  <c r="L58" i="18"/>
  <c r="K59" i="18" s="1"/>
  <c r="P60" i="18"/>
  <c r="O61" i="18" s="1"/>
  <c r="R60" i="18"/>
  <c r="Q61" i="18" s="1"/>
  <c r="B60" i="18"/>
  <c r="S61" i="18" l="1"/>
  <c r="L59" i="18"/>
  <c r="K60" i="18" s="1"/>
  <c r="F60" i="18"/>
  <c r="E61" i="18" s="1"/>
  <c r="R61" i="18"/>
  <c r="Q62" i="18" s="1"/>
  <c r="M59" i="18"/>
  <c r="D60" i="18"/>
  <c r="C61" i="18" s="1"/>
  <c r="J59" i="18"/>
  <c r="I60" i="18" s="1"/>
  <c r="P61" i="18"/>
  <c r="O62" i="18" s="1"/>
  <c r="B61" i="18"/>
  <c r="D61" i="18" l="1"/>
  <c r="C62" i="18" s="1"/>
  <c r="G61" i="18"/>
  <c r="P62" i="18"/>
  <c r="O63" i="18" s="1"/>
  <c r="S62" i="18"/>
  <c r="J60" i="18"/>
  <c r="I61" i="18" s="1"/>
  <c r="M60" i="18"/>
  <c r="F61" i="18"/>
  <c r="E62" i="18" s="1"/>
  <c r="F62" i="18" s="1"/>
  <c r="E63" i="18" s="1"/>
  <c r="L60" i="18"/>
  <c r="K61" i="18" s="1"/>
  <c r="L61" i="18" s="1"/>
  <c r="K62" i="18" s="1"/>
  <c r="R62" i="18"/>
  <c r="Q63" i="18" s="1"/>
  <c r="B62" i="18"/>
  <c r="R63" i="18" l="1"/>
  <c r="Q64" i="18" s="1"/>
  <c r="S63" i="18"/>
  <c r="M61" i="18"/>
  <c r="G62" i="18"/>
  <c r="D62" i="18"/>
  <c r="C63" i="18" s="1"/>
  <c r="J61" i="18"/>
  <c r="I62" i="18" s="1"/>
  <c r="P63" i="18"/>
  <c r="O64" i="18" s="1"/>
  <c r="B63" i="18"/>
  <c r="J62" i="18" l="1"/>
  <c r="I63" i="18" s="1"/>
  <c r="M62" i="18"/>
  <c r="D63" i="18"/>
  <c r="C64" i="18" s="1"/>
  <c r="G63" i="18"/>
  <c r="P64" i="18"/>
  <c r="O65" i="18" s="1"/>
  <c r="S64" i="18"/>
  <c r="F63" i="18"/>
  <c r="E64" i="18" s="1"/>
  <c r="F64" i="18" s="1"/>
  <c r="E65" i="18" s="1"/>
  <c r="L62" i="18"/>
  <c r="K63" i="18" s="1"/>
  <c r="L63" i="18" s="1"/>
  <c r="K64" i="18" s="1"/>
  <c r="R64" i="18"/>
  <c r="Q65" i="18" s="1"/>
  <c r="P65" i="18" s="1"/>
  <c r="O66" i="18" s="1"/>
  <c r="B64" i="18"/>
  <c r="G64" i="18" l="1"/>
  <c r="S65" i="18"/>
  <c r="M63" i="18"/>
  <c r="D64" i="18"/>
  <c r="C65" i="18" s="1"/>
  <c r="F65" i="18" s="1"/>
  <c r="E66" i="18" s="1"/>
  <c r="J63" i="18"/>
  <c r="I64" i="18" s="1"/>
  <c r="M64" i="18" s="1"/>
  <c r="R65" i="18"/>
  <c r="Q66" i="18" s="1"/>
  <c r="R66" i="18" s="1"/>
  <c r="Q67" i="18" s="1"/>
  <c r="B65" i="18"/>
  <c r="F66" i="18" l="1"/>
  <c r="E67" i="18" s="1"/>
  <c r="D65" i="18"/>
  <c r="C66" i="18" s="1"/>
  <c r="G66" i="18" s="1"/>
  <c r="G65" i="18"/>
  <c r="S66" i="18"/>
  <c r="L64" i="18"/>
  <c r="K65" i="18" s="1"/>
  <c r="J64" i="18"/>
  <c r="I65" i="18" s="1"/>
  <c r="P66" i="18"/>
  <c r="O67" i="18" s="1"/>
  <c r="D66" i="18"/>
  <c r="C67" i="18" s="1"/>
  <c r="B66" i="18"/>
  <c r="R67" i="18" l="1"/>
  <c r="Q68" i="18" s="1"/>
  <c r="S67" i="18"/>
  <c r="D67" i="18"/>
  <c r="C68" i="18" s="1"/>
  <c r="G67" i="18"/>
  <c r="M65" i="18"/>
  <c r="L65" i="18"/>
  <c r="K66" i="18" s="1"/>
  <c r="J65" i="18"/>
  <c r="I66" i="18" s="1"/>
  <c r="M66" i="18" s="1"/>
  <c r="P67" i="18"/>
  <c r="O68" i="18" s="1"/>
  <c r="F67" i="18"/>
  <c r="E68" i="18" s="1"/>
  <c r="F68" i="18" s="1"/>
  <c r="E69" i="18" s="1"/>
  <c r="B67" i="18"/>
  <c r="G68" i="18" l="1"/>
  <c r="P68" i="18"/>
  <c r="O69" i="18" s="1"/>
  <c r="S68" i="18"/>
  <c r="R68" i="18"/>
  <c r="Q69" i="18" s="1"/>
  <c r="P69" i="18" s="1"/>
  <c r="O70" i="18" s="1"/>
  <c r="L66" i="18"/>
  <c r="K67" i="18" s="1"/>
  <c r="J66" i="18"/>
  <c r="I67" i="18" s="1"/>
  <c r="D68" i="18"/>
  <c r="C69" i="18" s="1"/>
  <c r="B68" i="18"/>
  <c r="M67" i="18" l="1"/>
  <c r="D69" i="18"/>
  <c r="C70" i="18" s="1"/>
  <c r="G69" i="18"/>
  <c r="S69" i="18"/>
  <c r="R69" i="18"/>
  <c r="Q70" i="18" s="1"/>
  <c r="S70" i="18" s="1"/>
  <c r="J67" i="18"/>
  <c r="I68" i="18" s="1"/>
  <c r="L67" i="18"/>
  <c r="K68" i="18" s="1"/>
  <c r="F69" i="18"/>
  <c r="E70" i="18" s="1"/>
  <c r="F70" i="18" s="1"/>
  <c r="E71" i="18" s="1"/>
  <c r="P70" i="18"/>
  <c r="O71" i="18" s="1"/>
  <c r="R70" i="18"/>
  <c r="Q71" i="18" s="1"/>
  <c r="B69" i="18"/>
  <c r="M68" i="18" l="1"/>
  <c r="G70" i="18"/>
  <c r="S71" i="18"/>
  <c r="L68" i="18"/>
  <c r="K69" i="18" s="1"/>
  <c r="J68" i="18"/>
  <c r="I69" i="18" s="1"/>
  <c r="D70" i="18"/>
  <c r="C71" i="18" s="1"/>
  <c r="R71" i="18"/>
  <c r="Q72" i="18" s="1"/>
  <c r="P71" i="18"/>
  <c r="O72" i="18" s="1"/>
  <c r="S72" i="18" s="1"/>
  <c r="B70" i="18"/>
  <c r="D71" i="18" l="1"/>
  <c r="C72" i="18" s="1"/>
  <c r="G71" i="18"/>
  <c r="J69" i="18"/>
  <c r="I70" i="18" s="1"/>
  <c r="M69" i="18"/>
  <c r="L69" i="18"/>
  <c r="K70" i="18" s="1"/>
  <c r="F71" i="18"/>
  <c r="E72" i="18" s="1"/>
  <c r="R72" i="18"/>
  <c r="Q73" i="18" s="1"/>
  <c r="P72" i="18"/>
  <c r="O73" i="18" s="1"/>
  <c r="B71" i="18"/>
  <c r="S73" i="18" l="1"/>
  <c r="M70" i="18"/>
  <c r="F72" i="18"/>
  <c r="E73" i="18" s="1"/>
  <c r="L70" i="18"/>
  <c r="K71" i="18" s="1"/>
  <c r="G72" i="18"/>
  <c r="J70" i="18"/>
  <c r="I71" i="18" s="1"/>
  <c r="D72" i="18"/>
  <c r="C73" i="18" s="1"/>
  <c r="P73" i="18"/>
  <c r="O74" i="18" s="1"/>
  <c r="R73" i="18"/>
  <c r="Q74" i="18" s="1"/>
  <c r="B72" i="18"/>
  <c r="D73" i="18" l="1"/>
  <c r="C74" i="18" s="1"/>
  <c r="G73" i="18"/>
  <c r="J71" i="18"/>
  <c r="I72" i="18" s="1"/>
  <c r="M72" i="18" s="1"/>
  <c r="M71" i="18"/>
  <c r="S74" i="18"/>
  <c r="L71" i="18"/>
  <c r="K72" i="18" s="1"/>
  <c r="F73" i="18"/>
  <c r="E74" i="18" s="1"/>
  <c r="F74" i="18" s="1"/>
  <c r="E75" i="18" s="1"/>
  <c r="P74" i="18"/>
  <c r="O75" i="18" s="1"/>
  <c r="S75" i="18" s="1"/>
  <c r="R74" i="18"/>
  <c r="Q75" i="18" s="1"/>
  <c r="B73" i="18"/>
  <c r="L72" i="18" l="1"/>
  <c r="K73" i="18" s="1"/>
  <c r="G74" i="18"/>
  <c r="J72" i="18"/>
  <c r="I73" i="18" s="1"/>
  <c r="D74" i="18"/>
  <c r="C75" i="18" s="1"/>
  <c r="R75" i="18"/>
  <c r="Q76" i="18" s="1"/>
  <c r="P75" i="18"/>
  <c r="O76" i="18" s="1"/>
  <c r="S76" i="18" s="1"/>
  <c r="B74" i="18"/>
  <c r="D75" i="18" l="1"/>
  <c r="C76" i="18" s="1"/>
  <c r="G75" i="18"/>
  <c r="J73" i="18"/>
  <c r="I74" i="18" s="1"/>
  <c r="M74" i="18" s="1"/>
  <c r="M73" i="18"/>
  <c r="L73" i="18"/>
  <c r="K74" i="18" s="1"/>
  <c r="F75" i="18"/>
  <c r="E76" i="18" s="1"/>
  <c r="F76" i="18" s="1"/>
  <c r="E77" i="18" s="1"/>
  <c r="R76" i="18"/>
  <c r="Q77" i="18" s="1"/>
  <c r="P76" i="18"/>
  <c r="O77" i="18" s="1"/>
  <c r="S77" i="18" s="1"/>
  <c r="B75" i="18"/>
  <c r="L74" i="18" l="1"/>
  <c r="K75" i="18" s="1"/>
  <c r="G76" i="18"/>
  <c r="J74" i="18"/>
  <c r="I75" i="18" s="1"/>
  <c r="D76" i="18"/>
  <c r="C77" i="18" s="1"/>
  <c r="P77" i="18"/>
  <c r="O78" i="18" s="1"/>
  <c r="R77" i="18"/>
  <c r="Q78" i="18" s="1"/>
  <c r="B76" i="18"/>
  <c r="D77" i="18" l="1"/>
  <c r="C78" i="18" s="1"/>
  <c r="G77" i="18"/>
  <c r="J75" i="18"/>
  <c r="I76" i="18" s="1"/>
  <c r="M76" i="18" s="1"/>
  <c r="M75" i="18"/>
  <c r="S78" i="18"/>
  <c r="L75" i="18"/>
  <c r="K76" i="18" s="1"/>
  <c r="F77" i="18"/>
  <c r="E78" i="18" s="1"/>
  <c r="F78" i="18" s="1"/>
  <c r="E79" i="18" s="1"/>
  <c r="P78" i="18"/>
  <c r="O79" i="18" s="1"/>
  <c r="R78" i="18"/>
  <c r="Q79" i="18" s="1"/>
  <c r="B77" i="18"/>
  <c r="S79" i="18" l="1"/>
  <c r="L76" i="18"/>
  <c r="K77" i="18" s="1"/>
  <c r="G78" i="18"/>
  <c r="J76" i="18"/>
  <c r="I77" i="18" s="1"/>
  <c r="D78" i="18"/>
  <c r="C79" i="18" s="1"/>
  <c r="P79" i="18"/>
  <c r="O80" i="18" s="1"/>
  <c r="R79" i="18"/>
  <c r="Q80" i="18" s="1"/>
  <c r="B78" i="18"/>
  <c r="S80" i="18" l="1"/>
  <c r="D79" i="18"/>
  <c r="C80" i="18" s="1"/>
  <c r="G79" i="18"/>
  <c r="J77" i="18"/>
  <c r="I78" i="18" s="1"/>
  <c r="M77" i="18"/>
  <c r="L77" i="18"/>
  <c r="K78" i="18" s="1"/>
  <c r="L78" i="18" s="1"/>
  <c r="K79" i="18" s="1"/>
  <c r="F79" i="18"/>
  <c r="E80" i="18" s="1"/>
  <c r="F80" i="18" s="1"/>
  <c r="E81" i="18" s="1"/>
  <c r="R80" i="18"/>
  <c r="Q81" i="18" s="1"/>
  <c r="P80" i="18"/>
  <c r="O81" i="18" s="1"/>
  <c r="B79" i="18"/>
  <c r="G80" i="18" l="1"/>
  <c r="S81" i="18"/>
  <c r="M78" i="18"/>
  <c r="J78" i="18"/>
  <c r="I79" i="18" s="1"/>
  <c r="D80" i="18"/>
  <c r="C81" i="18" s="1"/>
  <c r="P81" i="18"/>
  <c r="O82" i="18" s="1"/>
  <c r="R81" i="18"/>
  <c r="Q82" i="18" s="1"/>
  <c r="B80" i="18"/>
  <c r="S82" i="18" l="1"/>
  <c r="D81" i="18"/>
  <c r="C82" i="18" s="1"/>
  <c r="G81" i="18"/>
  <c r="J79" i="18"/>
  <c r="I80" i="18" s="1"/>
  <c r="M80" i="18" s="1"/>
  <c r="M79" i="18"/>
  <c r="L79" i="18"/>
  <c r="K80" i="18" s="1"/>
  <c r="F81" i="18"/>
  <c r="E82" i="18" s="1"/>
  <c r="F82" i="18" s="1"/>
  <c r="E83" i="18" s="1"/>
  <c r="P82" i="18"/>
  <c r="O83" i="18" s="1"/>
  <c r="R82" i="18"/>
  <c r="Q83" i="18" s="1"/>
  <c r="B81" i="18"/>
  <c r="S83" i="18" l="1"/>
  <c r="L80" i="18"/>
  <c r="K81" i="18" s="1"/>
  <c r="G82" i="18"/>
  <c r="J80" i="18"/>
  <c r="I81" i="18" s="1"/>
  <c r="D82" i="18"/>
  <c r="C83" i="18" s="1"/>
  <c r="R83" i="18"/>
  <c r="Q84" i="18" s="1"/>
  <c r="P83" i="18"/>
  <c r="O84" i="18" s="1"/>
  <c r="S84" i="18" s="1"/>
  <c r="B82" i="18"/>
  <c r="J81" i="18" l="1"/>
  <c r="I82" i="18" s="1"/>
  <c r="M81" i="18"/>
  <c r="D83" i="18"/>
  <c r="C84" i="18" s="1"/>
  <c r="G83" i="18"/>
  <c r="L81" i="18"/>
  <c r="K82" i="18" s="1"/>
  <c r="L82" i="18" s="1"/>
  <c r="K83" i="18" s="1"/>
  <c r="F83" i="18"/>
  <c r="E84" i="18" s="1"/>
  <c r="R84" i="18"/>
  <c r="Q85" i="18" s="1"/>
  <c r="P84" i="18"/>
  <c r="O85" i="18" s="1"/>
  <c r="S85" i="18" s="1"/>
  <c r="B83" i="18"/>
  <c r="G84" i="18" l="1"/>
  <c r="M82" i="18"/>
  <c r="J82" i="18"/>
  <c r="I83" i="18" s="1"/>
  <c r="D84" i="18"/>
  <c r="C85" i="18" s="1"/>
  <c r="G85" i="18" s="1"/>
  <c r="F84" i="18"/>
  <c r="E85" i="18" s="1"/>
  <c r="P85" i="18"/>
  <c r="O86" i="18" s="1"/>
  <c r="R85" i="18"/>
  <c r="Q86" i="18" s="1"/>
  <c r="B84" i="18"/>
  <c r="J83" i="18" l="1"/>
  <c r="I84" i="18" s="1"/>
  <c r="M83" i="18"/>
  <c r="S86" i="18"/>
  <c r="L83" i="18"/>
  <c r="K84" i="18" s="1"/>
  <c r="L84" i="18" s="1"/>
  <c r="K85" i="18" s="1"/>
  <c r="F85" i="18"/>
  <c r="E86" i="18" s="1"/>
  <c r="D85" i="18"/>
  <c r="C86" i="18" s="1"/>
  <c r="G86" i="18" s="1"/>
  <c r="R86" i="18"/>
  <c r="Q87" i="18" s="1"/>
  <c r="P86" i="18"/>
  <c r="O87" i="18" s="1"/>
  <c r="S87" i="18" s="1"/>
  <c r="B85" i="18"/>
  <c r="M84" i="18" l="1"/>
  <c r="F86" i="18"/>
  <c r="E87" i="18" s="1"/>
  <c r="J84" i="18"/>
  <c r="I85" i="18" s="1"/>
  <c r="D86" i="18"/>
  <c r="C87" i="18" s="1"/>
  <c r="G87" i="18" s="1"/>
  <c r="R87" i="18"/>
  <c r="Q88" i="18" s="1"/>
  <c r="P87" i="18"/>
  <c r="O88" i="18" s="1"/>
  <c r="S88" i="18" s="1"/>
  <c r="B86" i="18"/>
  <c r="J85" i="18" l="1"/>
  <c r="I86" i="18" s="1"/>
  <c r="M85" i="18"/>
  <c r="L85" i="18"/>
  <c r="K86" i="18" s="1"/>
  <c r="L86" i="18" s="1"/>
  <c r="K87" i="18" s="1"/>
  <c r="D87" i="18"/>
  <c r="C88" i="18" s="1"/>
  <c r="G88" i="18" s="1"/>
  <c r="F87" i="18"/>
  <c r="E88" i="18" s="1"/>
  <c r="P88" i="18"/>
  <c r="O89" i="18" s="1"/>
  <c r="R88" i="18"/>
  <c r="Q89" i="18" s="1"/>
  <c r="B87" i="18"/>
  <c r="S89" i="18" l="1"/>
  <c r="F88" i="18"/>
  <c r="E89" i="18" s="1"/>
  <c r="M86" i="18"/>
  <c r="J86" i="18"/>
  <c r="I87" i="18" s="1"/>
  <c r="D88" i="18"/>
  <c r="C89" i="18" s="1"/>
  <c r="P89" i="18"/>
  <c r="O90" i="18" s="1"/>
  <c r="R89" i="18"/>
  <c r="Q90" i="18" s="1"/>
  <c r="B88" i="18"/>
  <c r="J87" i="18" l="1"/>
  <c r="I88" i="18" s="1"/>
  <c r="M87" i="18"/>
  <c r="S90" i="18"/>
  <c r="G89" i="18"/>
  <c r="L87" i="18"/>
  <c r="K88" i="18" s="1"/>
  <c r="L88" i="18" s="1"/>
  <c r="K89" i="18" s="1"/>
  <c r="D89" i="18"/>
  <c r="C90" i="18" s="1"/>
  <c r="F89" i="18"/>
  <c r="E90" i="18" s="1"/>
  <c r="R90" i="18"/>
  <c r="Q91" i="18" s="1"/>
  <c r="P90" i="18"/>
  <c r="O91" i="18" s="1"/>
  <c r="B89" i="18"/>
  <c r="G90" i="18" l="1"/>
  <c r="S91" i="18"/>
  <c r="M88" i="18"/>
  <c r="J88" i="18"/>
  <c r="I89" i="18" s="1"/>
  <c r="F90" i="18"/>
  <c r="E91" i="18" s="1"/>
  <c r="D90" i="18"/>
  <c r="C91" i="18" s="1"/>
  <c r="R91" i="18"/>
  <c r="Q92" i="18" s="1"/>
  <c r="P91" i="18"/>
  <c r="O92" i="18" s="1"/>
  <c r="S92" i="18" s="1"/>
  <c r="B90" i="18"/>
  <c r="G91" i="18" l="1"/>
  <c r="J89" i="18"/>
  <c r="I90" i="18" s="1"/>
  <c r="M89" i="18"/>
  <c r="L89" i="18"/>
  <c r="K90" i="18" s="1"/>
  <c r="L90" i="18" s="1"/>
  <c r="K91" i="18" s="1"/>
  <c r="D91" i="18"/>
  <c r="C92" i="18" s="1"/>
  <c r="G92" i="18" s="1"/>
  <c r="F91" i="18"/>
  <c r="E92" i="18" s="1"/>
  <c r="R92" i="18"/>
  <c r="Q93" i="18" s="1"/>
  <c r="P92" i="18"/>
  <c r="O93" i="18" s="1"/>
  <c r="S93" i="18" s="1"/>
  <c r="B91" i="18"/>
  <c r="M90" i="18" l="1"/>
  <c r="F92" i="18"/>
  <c r="E93" i="18" s="1"/>
  <c r="J90" i="18"/>
  <c r="I91" i="18" s="1"/>
  <c r="R93" i="18"/>
  <c r="Q94" i="18" s="1"/>
  <c r="D92" i="18"/>
  <c r="C93" i="18" s="1"/>
  <c r="P93" i="18"/>
  <c r="O94" i="18" s="1"/>
  <c r="B92" i="18"/>
  <c r="J91" i="18" l="1"/>
  <c r="I92" i="18" s="1"/>
  <c r="M91" i="18"/>
  <c r="S94" i="18"/>
  <c r="G93" i="18"/>
  <c r="L91" i="18"/>
  <c r="K92" i="18" s="1"/>
  <c r="L92" i="18" s="1"/>
  <c r="K93" i="18" s="1"/>
  <c r="F93" i="18"/>
  <c r="E94" i="18" s="1"/>
  <c r="D93" i="18"/>
  <c r="C94" i="18" s="1"/>
  <c r="P94" i="18"/>
  <c r="O95" i="18" s="1"/>
  <c r="S95" i="18" s="1"/>
  <c r="R94" i="18"/>
  <c r="Q95" i="18" s="1"/>
  <c r="B93" i="18"/>
  <c r="G94" i="18" l="1"/>
  <c r="M92" i="18"/>
  <c r="J92" i="18"/>
  <c r="I93" i="18" s="1"/>
  <c r="D94" i="18"/>
  <c r="C95" i="18" s="1"/>
  <c r="G95" i="18" s="1"/>
  <c r="F94" i="18"/>
  <c r="E95" i="18" s="1"/>
  <c r="P95" i="18"/>
  <c r="O96" i="18" s="1"/>
  <c r="R95" i="18"/>
  <c r="Q96" i="18" s="1"/>
  <c r="B94" i="18"/>
  <c r="J93" i="18" l="1"/>
  <c r="I94" i="18" s="1"/>
  <c r="M93" i="18"/>
  <c r="S96" i="18"/>
  <c r="L93" i="18"/>
  <c r="K94" i="18" s="1"/>
  <c r="P96" i="18"/>
  <c r="O97" i="18" s="1"/>
  <c r="F95" i="18"/>
  <c r="E96" i="18" s="1"/>
  <c r="D95" i="18"/>
  <c r="C96" i="18" s="1"/>
  <c r="G96" i="18" s="1"/>
  <c r="R96" i="18"/>
  <c r="Q97" i="18" s="1"/>
  <c r="B95" i="18"/>
  <c r="L94" i="18" l="1"/>
  <c r="K95" i="18" s="1"/>
  <c r="S97" i="18"/>
  <c r="M94" i="18"/>
  <c r="D96" i="18"/>
  <c r="C97" i="18" s="1"/>
  <c r="G97" i="18" s="1"/>
  <c r="J94" i="18"/>
  <c r="I95" i="18" s="1"/>
  <c r="F96" i="18"/>
  <c r="E97" i="18" s="1"/>
  <c r="R97" i="18"/>
  <c r="Q98" i="18" s="1"/>
  <c r="P97" i="18"/>
  <c r="O98" i="18" s="1"/>
  <c r="S98" i="18" s="1"/>
  <c r="B96" i="18"/>
  <c r="J95" i="18" l="1"/>
  <c r="I96" i="18" s="1"/>
  <c r="M95" i="18"/>
  <c r="F97" i="18"/>
  <c r="E98" i="18" s="1"/>
  <c r="L95" i="18"/>
  <c r="K96" i="18" s="1"/>
  <c r="L96" i="18" s="1"/>
  <c r="K97" i="18" s="1"/>
  <c r="D97" i="18"/>
  <c r="C98" i="18" s="1"/>
  <c r="R98" i="18"/>
  <c r="Q99" i="18" s="1"/>
  <c r="P98" i="18"/>
  <c r="O99" i="18" s="1"/>
  <c r="S99" i="18" s="1"/>
  <c r="B97" i="18"/>
  <c r="G98" i="18" l="1"/>
  <c r="M96" i="18"/>
  <c r="D98" i="18"/>
  <c r="C99" i="18" s="1"/>
  <c r="G99" i="18" s="1"/>
  <c r="J96" i="18"/>
  <c r="I97" i="18" s="1"/>
  <c r="F98" i="18"/>
  <c r="E99" i="18" s="1"/>
  <c r="R99" i="18"/>
  <c r="Q100" i="18" s="1"/>
  <c r="P99" i="18"/>
  <c r="O100" i="18" s="1"/>
  <c r="S100" i="18" s="1"/>
  <c r="B98" i="18"/>
  <c r="J97" i="18" l="1"/>
  <c r="I98" i="18" s="1"/>
  <c r="M97" i="18"/>
  <c r="F99" i="18"/>
  <c r="E100" i="18" s="1"/>
  <c r="L97" i="18"/>
  <c r="K98" i="18" s="1"/>
  <c r="L98" i="18" s="1"/>
  <c r="K99" i="18" s="1"/>
  <c r="D99" i="18"/>
  <c r="C100" i="18" s="1"/>
  <c r="R100" i="18"/>
  <c r="Q101" i="18" s="1"/>
  <c r="P100" i="18"/>
  <c r="O101" i="18" s="1"/>
  <c r="S101" i="18" s="1"/>
  <c r="B99" i="18"/>
  <c r="D100" i="18" l="1"/>
  <c r="C101" i="18" s="1"/>
  <c r="G100" i="18"/>
  <c r="M98" i="18"/>
  <c r="J98" i="18"/>
  <c r="I99" i="18" s="1"/>
  <c r="F100" i="18"/>
  <c r="E101" i="18" s="1"/>
  <c r="F101" i="18" s="1"/>
  <c r="E102" i="18" s="1"/>
  <c r="P101" i="18"/>
  <c r="O102" i="18" s="1"/>
  <c r="R101" i="18"/>
  <c r="Q102" i="18" s="1"/>
  <c r="B100" i="18"/>
  <c r="J99" i="18" l="1"/>
  <c r="I100" i="18" s="1"/>
  <c r="M99" i="18"/>
  <c r="S102" i="18"/>
  <c r="G101" i="18"/>
  <c r="L99" i="18"/>
  <c r="K100" i="18" s="1"/>
  <c r="L100" i="18" s="1"/>
  <c r="K101" i="18" s="1"/>
  <c r="D101" i="18"/>
  <c r="C102" i="18" s="1"/>
  <c r="P102" i="18"/>
  <c r="O103" i="18" s="1"/>
  <c r="R102" i="18"/>
  <c r="Q103" i="18" s="1"/>
  <c r="B101" i="18"/>
  <c r="S103" i="18" l="1"/>
  <c r="D102" i="18"/>
  <c r="C103" i="18" s="1"/>
  <c r="G102" i="18"/>
  <c r="M100" i="18"/>
  <c r="J100" i="18"/>
  <c r="I101" i="18" s="1"/>
  <c r="F102" i="18"/>
  <c r="E103" i="18" s="1"/>
  <c r="F103" i="18" s="1"/>
  <c r="E104" i="18" s="1"/>
  <c r="R103" i="18"/>
  <c r="Q104" i="18" s="1"/>
  <c r="P103" i="18"/>
  <c r="O104" i="18" s="1"/>
  <c r="B102" i="18"/>
  <c r="S104" i="18" l="1"/>
  <c r="G103" i="18"/>
  <c r="J101" i="18"/>
  <c r="I102" i="18" s="1"/>
  <c r="M101" i="18"/>
  <c r="L101" i="18"/>
  <c r="K102" i="18" s="1"/>
  <c r="D103" i="18"/>
  <c r="C104" i="18" s="1"/>
  <c r="R104" i="18"/>
  <c r="Q105" i="18" s="1"/>
  <c r="P104" i="18"/>
  <c r="O105" i="18" s="1"/>
  <c r="S105" i="18" s="1"/>
  <c r="B103" i="18"/>
  <c r="L102" i="18" l="1"/>
  <c r="K103" i="18" s="1"/>
  <c r="M102" i="18"/>
  <c r="D104" i="18"/>
  <c r="C105" i="18" s="1"/>
  <c r="G104" i="18"/>
  <c r="J102" i="18"/>
  <c r="I103" i="18" s="1"/>
  <c r="F104" i="18"/>
  <c r="E105" i="18" s="1"/>
  <c r="R105" i="18"/>
  <c r="Q106" i="18" s="1"/>
  <c r="P105" i="18"/>
  <c r="O106" i="18" s="1"/>
  <c r="S106" i="18" s="1"/>
  <c r="B104" i="18"/>
  <c r="F105" i="18" l="1"/>
  <c r="E106" i="18" s="1"/>
  <c r="J103" i="18"/>
  <c r="I104" i="18" s="1"/>
  <c r="M103" i="18"/>
  <c r="G105" i="18"/>
  <c r="L103" i="18"/>
  <c r="K104" i="18" s="1"/>
  <c r="L104" i="18" s="1"/>
  <c r="K105" i="18" s="1"/>
  <c r="D105" i="18"/>
  <c r="C106" i="18" s="1"/>
  <c r="R106" i="18"/>
  <c r="Q107" i="18" s="1"/>
  <c r="P106" i="18"/>
  <c r="O107" i="18" s="1"/>
  <c r="S107" i="18" s="1"/>
  <c r="B105" i="18"/>
  <c r="D106" i="18" l="1"/>
  <c r="C107" i="18" s="1"/>
  <c r="G106" i="18"/>
  <c r="M104" i="18"/>
  <c r="J104" i="18"/>
  <c r="I105" i="18" s="1"/>
  <c r="F106" i="18"/>
  <c r="E107" i="18" s="1"/>
  <c r="F107" i="18" s="1"/>
  <c r="E108" i="18" s="1"/>
  <c r="R107" i="18"/>
  <c r="Q108" i="18" s="1"/>
  <c r="P107" i="18"/>
  <c r="O108" i="18" s="1"/>
  <c r="S108" i="18" s="1"/>
  <c r="B106" i="18"/>
  <c r="J105" i="18" l="1"/>
  <c r="I106" i="18" s="1"/>
  <c r="M105" i="18"/>
  <c r="G107" i="18"/>
  <c r="L105" i="18"/>
  <c r="K106" i="18" s="1"/>
  <c r="L106" i="18" s="1"/>
  <c r="K107" i="18" s="1"/>
  <c r="D107" i="18"/>
  <c r="C108" i="18" s="1"/>
  <c r="R108" i="18"/>
  <c r="Q109" i="18" s="1"/>
  <c r="P108" i="18"/>
  <c r="O109" i="18" s="1"/>
  <c r="S109" i="18" s="1"/>
  <c r="B107" i="18"/>
  <c r="D108" i="18" l="1"/>
  <c r="C109" i="18" s="1"/>
  <c r="G108" i="18"/>
  <c r="M106" i="18"/>
  <c r="J106" i="18"/>
  <c r="I107" i="18" s="1"/>
  <c r="F108" i="18"/>
  <c r="E109" i="18" s="1"/>
  <c r="F109" i="18" s="1"/>
  <c r="E110" i="18" s="1"/>
  <c r="P109" i="18"/>
  <c r="O110" i="18" s="1"/>
  <c r="R109" i="18"/>
  <c r="Q110" i="18" s="1"/>
  <c r="B108" i="18"/>
  <c r="J107" i="18" l="1"/>
  <c r="I108" i="18" s="1"/>
  <c r="M107" i="18"/>
  <c r="S110" i="18"/>
  <c r="G109" i="18"/>
  <c r="L107" i="18"/>
  <c r="K108" i="18" s="1"/>
  <c r="L108" i="18" s="1"/>
  <c r="K109" i="18" s="1"/>
  <c r="D109" i="18"/>
  <c r="C110" i="18" s="1"/>
  <c r="R110" i="18"/>
  <c r="Q111" i="18" s="1"/>
  <c r="P110" i="18"/>
  <c r="O111" i="18" s="1"/>
  <c r="S111" i="18" s="1"/>
  <c r="B109" i="18"/>
  <c r="D110" i="18" l="1"/>
  <c r="C111" i="18" s="1"/>
  <c r="G110" i="18"/>
  <c r="M108" i="18"/>
  <c r="J108" i="18"/>
  <c r="I109" i="18" s="1"/>
  <c r="R111" i="18"/>
  <c r="Q112" i="18" s="1"/>
  <c r="F110" i="18"/>
  <c r="E111" i="18" s="1"/>
  <c r="F111" i="18" s="1"/>
  <c r="E112" i="18" s="1"/>
  <c r="P111" i="18"/>
  <c r="O112" i="18" s="1"/>
  <c r="S112" i="18" s="1"/>
  <c r="B110" i="18"/>
  <c r="J109" i="18" l="1"/>
  <c r="I110" i="18" s="1"/>
  <c r="M109" i="18"/>
  <c r="G111" i="18"/>
  <c r="L109" i="18"/>
  <c r="K110" i="18" s="1"/>
  <c r="P112" i="18"/>
  <c r="O113" i="18" s="1"/>
  <c r="D111" i="18"/>
  <c r="C112" i="18" s="1"/>
  <c r="R112" i="18"/>
  <c r="Q113" i="18" s="1"/>
  <c r="B111" i="18"/>
  <c r="L110" i="18" l="1"/>
  <c r="K111" i="18" s="1"/>
  <c r="D112" i="18"/>
  <c r="C113" i="18" s="1"/>
  <c r="G112" i="18"/>
  <c r="S113" i="18"/>
  <c r="M110" i="18"/>
  <c r="J110" i="18"/>
  <c r="I111" i="18" s="1"/>
  <c r="P113" i="18"/>
  <c r="O114" i="18" s="1"/>
  <c r="F112" i="18"/>
  <c r="E113" i="18" s="1"/>
  <c r="F113" i="18" s="1"/>
  <c r="E114" i="18" s="1"/>
  <c r="R113" i="18"/>
  <c r="Q114" i="18" s="1"/>
  <c r="B112" i="18"/>
  <c r="S114" i="18" l="1"/>
  <c r="J111" i="18"/>
  <c r="I112" i="18" s="1"/>
  <c r="M111" i="18"/>
  <c r="G113" i="18"/>
  <c r="L111" i="18"/>
  <c r="K112" i="18" s="1"/>
  <c r="D113" i="18"/>
  <c r="C114" i="18" s="1"/>
  <c r="R114" i="18"/>
  <c r="Q115" i="18" s="1"/>
  <c r="P114" i="18"/>
  <c r="O115" i="18" s="1"/>
  <c r="S115" i="18" s="1"/>
  <c r="B113" i="18"/>
  <c r="M112" i="18" l="1"/>
  <c r="D114" i="18"/>
  <c r="C115" i="18" s="1"/>
  <c r="G114" i="18"/>
  <c r="L112" i="18"/>
  <c r="K113" i="18" s="1"/>
  <c r="J112" i="18"/>
  <c r="I113" i="18" s="1"/>
  <c r="F114" i="18"/>
  <c r="E115" i="18" s="1"/>
  <c r="F115" i="18" s="1"/>
  <c r="E116" i="18" s="1"/>
  <c r="R115" i="18"/>
  <c r="Q116" i="18" s="1"/>
  <c r="P115" i="18"/>
  <c r="O116" i="18" s="1"/>
  <c r="S116" i="18" s="1"/>
  <c r="B114" i="18"/>
  <c r="J113" i="18" l="1"/>
  <c r="I114" i="18" s="1"/>
  <c r="M113" i="18"/>
  <c r="G115" i="18"/>
  <c r="P116" i="18"/>
  <c r="L113" i="18"/>
  <c r="K114" i="18" s="1"/>
  <c r="L114" i="18" s="1"/>
  <c r="K115" i="18" s="1"/>
  <c r="D115" i="18"/>
  <c r="C116" i="18" s="1"/>
  <c r="R116" i="18"/>
  <c r="B115" i="18"/>
  <c r="D116" i="18" l="1"/>
  <c r="G116" i="18"/>
  <c r="F12" i="18" s="1"/>
  <c r="M114" i="18"/>
  <c r="J114" i="18"/>
  <c r="I115" i="18" s="1"/>
  <c r="F116" i="18"/>
  <c r="B116" i="18"/>
  <c r="J115" i="18" l="1"/>
  <c r="I116" i="18" s="1"/>
  <c r="M115" i="18"/>
  <c r="L115" i="18"/>
  <c r="K116" i="18" s="1"/>
  <c r="L116" i="18" s="1"/>
  <c r="G9" i="18"/>
  <c r="G10" i="18"/>
  <c r="M116" i="18" l="1"/>
  <c r="J116" i="18"/>
  <c r="G12" i="18" s="1"/>
  <c r="H9" i="18"/>
  <c r="X18" i="21"/>
  <c r="H10" i="18"/>
  <c r="Z18" i="21"/>
  <c r="AA18" i="21" s="1"/>
  <c r="Y18" i="21" l="1"/>
  <c r="AH18" i="21"/>
  <c r="K26" i="21"/>
  <c r="F26" i="21" l="1"/>
  <c r="E27" i="21" s="1"/>
  <c r="M26" i="21"/>
  <c r="H26" i="21"/>
  <c r="G27" i="21" s="1"/>
  <c r="J26" i="21"/>
  <c r="I27" i="21" s="1"/>
  <c r="D26" i="21"/>
  <c r="C27" i="21" s="1"/>
  <c r="L26" i="21"/>
  <c r="K27" i="21" s="1"/>
  <c r="M27" i="21" l="1"/>
  <c r="L27" i="21"/>
  <c r="K28" i="21" s="1"/>
  <c r="D27" i="21"/>
  <c r="C28" i="21" s="1"/>
  <c r="F27" i="21"/>
  <c r="E28" i="21" s="1"/>
  <c r="H27" i="21"/>
  <c r="G28" i="21" s="1"/>
  <c r="J27" i="21"/>
  <c r="I28" i="21" s="1"/>
  <c r="M28" i="21" l="1"/>
  <c r="H28" i="21"/>
  <c r="G29" i="21" s="1"/>
  <c r="F28" i="21"/>
  <c r="E29" i="21" s="1"/>
  <c r="D28" i="21"/>
  <c r="C29" i="21" s="1"/>
  <c r="J28" i="21"/>
  <c r="I29" i="21" s="1"/>
  <c r="L28" i="21"/>
  <c r="K29" i="21" s="1"/>
  <c r="M29" i="21" l="1"/>
  <c r="D29" i="21"/>
  <c r="C30" i="21" s="1"/>
  <c r="F29" i="21"/>
  <c r="E30" i="21" s="1"/>
  <c r="L29" i="21"/>
  <c r="K30" i="21" s="1"/>
  <c r="J29" i="21"/>
  <c r="I30" i="21" s="1"/>
  <c r="H29" i="21"/>
  <c r="G30" i="21" s="1"/>
  <c r="M30" i="21" l="1"/>
  <c r="H30" i="21"/>
  <c r="G31" i="21" s="1"/>
  <c r="J30" i="21"/>
  <c r="I31" i="21" s="1"/>
  <c r="L30" i="21"/>
  <c r="K31" i="21" s="1"/>
  <c r="D30" i="21"/>
  <c r="C31" i="21" s="1"/>
  <c r="F30" i="21"/>
  <c r="E31" i="21" s="1"/>
  <c r="M31" i="21" l="1"/>
  <c r="F31" i="21"/>
  <c r="E32" i="21" s="1"/>
  <c r="J31" i="21"/>
  <c r="I32" i="21" s="1"/>
  <c r="L31" i="21"/>
  <c r="K32" i="21" s="1"/>
  <c r="H31" i="21"/>
  <c r="G32" i="21" s="1"/>
  <c r="D31" i="21"/>
  <c r="C32" i="21" s="1"/>
  <c r="M32" i="21" l="1"/>
  <c r="H32" i="21"/>
  <c r="G33" i="21" s="1"/>
  <c r="D32" i="21"/>
  <c r="C33" i="21" s="1"/>
  <c r="J32" i="21"/>
  <c r="I33" i="21" s="1"/>
  <c r="F32" i="21"/>
  <c r="E33" i="21" s="1"/>
  <c r="L32" i="21"/>
  <c r="K33" i="21" s="1"/>
  <c r="M33" i="21" l="1"/>
  <c r="F33" i="21"/>
  <c r="E34" i="21" s="1"/>
  <c r="D33" i="21"/>
  <c r="C34" i="21" s="1"/>
  <c r="J33" i="21"/>
  <c r="I34" i="21" s="1"/>
  <c r="L33" i="21"/>
  <c r="K34" i="21" s="1"/>
  <c r="H33" i="21"/>
  <c r="G34" i="21" s="1"/>
  <c r="M34" i="21" l="1"/>
  <c r="L34" i="21"/>
  <c r="K35" i="21" s="1"/>
  <c r="J34" i="21"/>
  <c r="I35" i="21" s="1"/>
  <c r="D34" i="21"/>
  <c r="C35" i="21" s="1"/>
  <c r="H34" i="21"/>
  <c r="G35" i="21" s="1"/>
  <c r="F34" i="21"/>
  <c r="E35" i="21" s="1"/>
  <c r="M35" i="21" l="1"/>
  <c r="D35" i="21"/>
  <c r="C36" i="21" s="1"/>
  <c r="L35" i="21"/>
  <c r="K36" i="21" s="1"/>
  <c r="J35" i="21"/>
  <c r="I36" i="21" s="1"/>
  <c r="H35" i="21"/>
  <c r="G36" i="21" s="1"/>
  <c r="F35" i="21"/>
  <c r="E36" i="21" s="1"/>
  <c r="M36" i="21" l="1"/>
  <c r="D36" i="21"/>
  <c r="C37" i="21" s="1"/>
  <c r="J36" i="21"/>
  <c r="I37" i="21" s="1"/>
  <c r="L36" i="21"/>
  <c r="K37" i="21" s="1"/>
  <c r="F36" i="21"/>
  <c r="E37" i="21" s="1"/>
  <c r="H36" i="21"/>
  <c r="G37" i="21" s="1"/>
  <c r="M37" i="21" l="1"/>
  <c r="L37" i="21"/>
  <c r="K38" i="21" s="1"/>
  <c r="J37" i="21"/>
  <c r="I38" i="21" s="1"/>
  <c r="F37" i="21"/>
  <c r="E38" i="21" s="1"/>
  <c r="H37" i="21"/>
  <c r="G38" i="21" s="1"/>
  <c r="D37" i="21"/>
  <c r="C38" i="21" s="1"/>
  <c r="M38" i="21" l="1"/>
  <c r="L38" i="21"/>
  <c r="K39" i="21" s="1"/>
  <c r="F38" i="21"/>
  <c r="E39" i="21" s="1"/>
  <c r="J38" i="21"/>
  <c r="I39" i="21" s="1"/>
  <c r="D38" i="21"/>
  <c r="C39" i="21" s="1"/>
  <c r="H38" i="21"/>
  <c r="G39" i="21" s="1"/>
  <c r="M39" i="21" l="1"/>
  <c r="D39" i="21"/>
  <c r="C40" i="21" s="1"/>
  <c r="L39" i="21"/>
  <c r="K40" i="21" s="1"/>
  <c r="J39" i="21"/>
  <c r="I40" i="21" s="1"/>
  <c r="F39" i="21"/>
  <c r="E40" i="21" s="1"/>
  <c r="H39" i="21"/>
  <c r="G40" i="21" s="1"/>
  <c r="M40" i="21" l="1"/>
  <c r="J40" i="21"/>
  <c r="I41" i="21" s="1"/>
  <c r="H40" i="21"/>
  <c r="G41" i="21" s="1"/>
  <c r="L40" i="21"/>
  <c r="K41" i="21" s="1"/>
  <c r="D40" i="21"/>
  <c r="C41" i="21" s="1"/>
  <c r="F40" i="21"/>
  <c r="E41" i="21" s="1"/>
  <c r="M41" i="21" l="1"/>
  <c r="F41" i="21"/>
  <c r="E42" i="21" s="1"/>
  <c r="D41" i="21"/>
  <c r="C42" i="21" s="1"/>
  <c r="J41" i="21"/>
  <c r="I42" i="21" s="1"/>
  <c r="H41" i="21"/>
  <c r="G42" i="21" s="1"/>
  <c r="L41" i="21"/>
  <c r="K42" i="21" s="1"/>
  <c r="M42" i="21" l="1"/>
  <c r="F42" i="21"/>
  <c r="E43" i="21" s="1"/>
  <c r="H42" i="21"/>
  <c r="G43" i="21" s="1"/>
  <c r="J42" i="21"/>
  <c r="I43" i="21" s="1"/>
  <c r="L42" i="21"/>
  <c r="K43" i="21" s="1"/>
  <c r="D42" i="21"/>
  <c r="C43" i="21" s="1"/>
  <c r="M43" i="21" l="1"/>
  <c r="J43" i="21"/>
  <c r="I44" i="21" s="1"/>
  <c r="H43" i="21"/>
  <c r="G44" i="21" s="1"/>
  <c r="D43" i="21"/>
  <c r="C44" i="21" s="1"/>
  <c r="L43" i="21"/>
  <c r="K44" i="21" s="1"/>
  <c r="F43" i="21"/>
  <c r="E44" i="21" s="1"/>
  <c r="M44" i="21" l="1"/>
  <c r="D44" i="21"/>
  <c r="C45" i="21" s="1"/>
  <c r="J44" i="21"/>
  <c r="I45" i="21" s="1"/>
  <c r="F44" i="21"/>
  <c r="E45" i="21" s="1"/>
  <c r="H44" i="21"/>
  <c r="G45" i="21" s="1"/>
  <c r="L44" i="21"/>
  <c r="K45" i="21" s="1"/>
  <c r="M45" i="21" l="1"/>
  <c r="D45" i="21"/>
  <c r="C46" i="21" s="1"/>
  <c r="F45" i="21"/>
  <c r="E46" i="21" s="1"/>
  <c r="J45" i="21"/>
  <c r="I46" i="21" s="1"/>
  <c r="L45" i="21"/>
  <c r="K46" i="21" s="1"/>
  <c r="H45" i="21"/>
  <c r="G46" i="21" s="1"/>
  <c r="M46" i="21" l="1"/>
  <c r="L46" i="21"/>
  <c r="K47" i="21" s="1"/>
  <c r="J46" i="21"/>
  <c r="I47" i="21" s="1"/>
  <c r="F46" i="21"/>
  <c r="E47" i="21" s="1"/>
  <c r="H46" i="21"/>
  <c r="G47" i="21" s="1"/>
  <c r="D46" i="21"/>
  <c r="C47" i="21" s="1"/>
  <c r="M47" i="21" l="1"/>
  <c r="F47" i="21"/>
  <c r="E48" i="21" s="1"/>
  <c r="J47" i="21"/>
  <c r="I48" i="21" s="1"/>
  <c r="H47" i="21"/>
  <c r="G48" i="21" s="1"/>
  <c r="D47" i="21"/>
  <c r="C48" i="21" s="1"/>
  <c r="L47" i="21"/>
  <c r="K48" i="21" s="1"/>
  <c r="M48" i="21" l="1"/>
  <c r="F48" i="21"/>
  <c r="E49" i="21" s="1"/>
  <c r="D48" i="21"/>
  <c r="C49" i="21" s="1"/>
  <c r="H48" i="21"/>
  <c r="G49" i="21" s="1"/>
  <c r="L48" i="21"/>
  <c r="K49" i="21" s="1"/>
  <c r="J48" i="21"/>
  <c r="I49" i="21" s="1"/>
  <c r="M49" i="21" l="1"/>
  <c r="H49" i="21"/>
  <c r="G50" i="21" s="1"/>
  <c r="J49" i="21"/>
  <c r="I50" i="21" s="1"/>
  <c r="L49" i="21"/>
  <c r="K50" i="21" s="1"/>
  <c r="D49" i="21"/>
  <c r="C50" i="21" s="1"/>
  <c r="F49" i="21"/>
  <c r="E50" i="21" s="1"/>
  <c r="M50" i="21" l="1"/>
  <c r="F50" i="21"/>
  <c r="E51" i="21" s="1"/>
  <c r="D50" i="21"/>
  <c r="C51" i="21" s="1"/>
  <c r="J50" i="21"/>
  <c r="I51" i="21" s="1"/>
  <c r="H50" i="21"/>
  <c r="G51" i="21" s="1"/>
  <c r="L50" i="21"/>
  <c r="K51" i="21" s="1"/>
  <c r="M51" i="21" l="1"/>
  <c r="H51" i="21"/>
  <c r="G52" i="21" s="1"/>
  <c r="J51" i="21"/>
  <c r="I52" i="21" s="1"/>
  <c r="F51" i="21"/>
  <c r="E52" i="21" s="1"/>
  <c r="L51" i="21"/>
  <c r="K52" i="21" s="1"/>
  <c r="D51" i="21"/>
  <c r="C52" i="21" s="1"/>
  <c r="M52" i="21" l="1"/>
  <c r="F52" i="21"/>
  <c r="E53" i="21" s="1"/>
  <c r="L52" i="21"/>
  <c r="K53" i="21" s="1"/>
  <c r="J52" i="21"/>
  <c r="I53" i="21" s="1"/>
  <c r="D52" i="21"/>
  <c r="C53" i="21" s="1"/>
  <c r="H52" i="21"/>
  <c r="G53" i="21" s="1"/>
  <c r="M53" i="21" l="1"/>
  <c r="F53" i="21"/>
  <c r="E54" i="21" s="1"/>
  <c r="D53" i="21"/>
  <c r="C54" i="21" s="1"/>
  <c r="L53" i="21"/>
  <c r="K54" i="21" s="1"/>
  <c r="H53" i="21"/>
  <c r="G54" i="21" s="1"/>
  <c r="J53" i="21"/>
  <c r="I54" i="21" s="1"/>
  <c r="M54" i="21" l="1"/>
  <c r="J54" i="21"/>
  <c r="I55" i="21" s="1"/>
  <c r="H54" i="21"/>
  <c r="G55" i="21" s="1"/>
  <c r="D54" i="21"/>
  <c r="C55" i="21" s="1"/>
  <c r="L54" i="21"/>
  <c r="K55" i="21" s="1"/>
  <c r="F54" i="21"/>
  <c r="E55" i="21" s="1"/>
  <c r="M55" i="21" l="1"/>
  <c r="J55" i="21"/>
  <c r="I56" i="21" s="1"/>
  <c r="F55" i="21"/>
  <c r="E56" i="21" s="1"/>
  <c r="L55" i="21"/>
  <c r="K56" i="21" s="1"/>
  <c r="D55" i="21"/>
  <c r="C56" i="21" s="1"/>
  <c r="H55" i="21"/>
  <c r="G56" i="21" s="1"/>
  <c r="M56" i="21" l="1"/>
  <c r="J56" i="21"/>
  <c r="I57" i="21" s="1"/>
  <c r="H56" i="21"/>
  <c r="G57" i="21" s="1"/>
  <c r="F56" i="21"/>
  <c r="E57" i="21" s="1"/>
  <c r="D56" i="21"/>
  <c r="C57" i="21" s="1"/>
  <c r="L56" i="21"/>
  <c r="K57" i="21" s="1"/>
  <c r="H57" i="21" l="1"/>
  <c r="G58" i="21" s="1"/>
  <c r="M57" i="21"/>
  <c r="L57" i="21"/>
  <c r="K58" i="21" s="1"/>
  <c r="D57" i="21"/>
  <c r="C58" i="21" s="1"/>
  <c r="J57" i="21"/>
  <c r="I58" i="21" s="1"/>
  <c r="F57" i="21"/>
  <c r="E58" i="21" s="1"/>
  <c r="M58" i="21" l="1"/>
  <c r="L58" i="21"/>
  <c r="K59" i="21" s="1"/>
  <c r="J58" i="21"/>
  <c r="I59" i="21" s="1"/>
  <c r="D58" i="21"/>
  <c r="C59" i="21" s="1"/>
  <c r="F58" i="21"/>
  <c r="E59" i="21" s="1"/>
  <c r="H58" i="21"/>
  <c r="G59" i="21" s="1"/>
  <c r="M59" i="21" l="1"/>
  <c r="F59" i="21"/>
  <c r="E60" i="21" s="1"/>
  <c r="J59" i="21"/>
  <c r="I60" i="21" s="1"/>
  <c r="H59" i="21"/>
  <c r="G60" i="21" s="1"/>
  <c r="L59" i="21"/>
  <c r="K60" i="21" s="1"/>
  <c r="D59" i="21"/>
  <c r="C60" i="21" s="1"/>
  <c r="M60" i="21" l="1"/>
  <c r="D60" i="21"/>
  <c r="C61" i="21" s="1"/>
  <c r="F60" i="21"/>
  <c r="E61" i="21" s="1"/>
  <c r="L60" i="21"/>
  <c r="K61" i="21" s="1"/>
  <c r="J60" i="21"/>
  <c r="I61" i="21" s="1"/>
  <c r="H60" i="21"/>
  <c r="G61" i="21" s="1"/>
  <c r="M61" i="21" l="1"/>
  <c r="J61" i="21"/>
  <c r="I62" i="21" s="1"/>
  <c r="F61" i="21"/>
  <c r="E62" i="21" s="1"/>
  <c r="L61" i="21"/>
  <c r="K62" i="21" s="1"/>
  <c r="H61" i="21"/>
  <c r="G62" i="21" s="1"/>
  <c r="D61" i="21"/>
  <c r="C62" i="21" s="1"/>
  <c r="M62" i="21" l="1"/>
  <c r="J62" i="21"/>
  <c r="I63" i="21" s="1"/>
  <c r="F62" i="21"/>
  <c r="E63" i="21" s="1"/>
  <c r="D62" i="21"/>
  <c r="C63" i="21" s="1"/>
  <c r="L62" i="21"/>
  <c r="K63" i="21" s="1"/>
  <c r="H62" i="21"/>
  <c r="G63" i="21" s="1"/>
  <c r="M63" i="21" l="1"/>
  <c r="L63" i="21"/>
  <c r="K64" i="21" s="1"/>
  <c r="D63" i="21"/>
  <c r="C64" i="21" s="1"/>
  <c r="F63" i="21"/>
  <c r="E64" i="21" s="1"/>
  <c r="H63" i="21"/>
  <c r="G64" i="21" s="1"/>
  <c r="J63" i="21"/>
  <c r="I64" i="21" s="1"/>
  <c r="M64" i="21" l="1"/>
  <c r="F64" i="21"/>
  <c r="E65" i="21" s="1"/>
  <c r="D64" i="21"/>
  <c r="C65" i="21" s="1"/>
  <c r="J64" i="21"/>
  <c r="I65" i="21" s="1"/>
  <c r="H64" i="21"/>
  <c r="G65" i="21" s="1"/>
  <c r="L64" i="21"/>
  <c r="K65" i="21" s="1"/>
  <c r="M65" i="21" l="1"/>
  <c r="J65" i="21"/>
  <c r="I66" i="21" s="1"/>
  <c r="F65" i="21"/>
  <c r="E66" i="21" s="1"/>
  <c r="L65" i="21"/>
  <c r="K66" i="21" s="1"/>
  <c r="H65" i="21"/>
  <c r="G66" i="21" s="1"/>
  <c r="D65" i="21"/>
  <c r="C66" i="21" s="1"/>
  <c r="M66" i="21" l="1"/>
  <c r="L66" i="21"/>
  <c r="K67" i="21" s="1"/>
  <c r="F66" i="21"/>
  <c r="E67" i="21" s="1"/>
  <c r="D66" i="21"/>
  <c r="C67" i="21" s="1"/>
  <c r="H66" i="21"/>
  <c r="G67" i="21" s="1"/>
  <c r="J66" i="21"/>
  <c r="I67" i="21" s="1"/>
  <c r="M67" i="21" l="1"/>
  <c r="H67" i="21"/>
  <c r="G68" i="21" s="1"/>
  <c r="D67" i="21"/>
  <c r="C68" i="21" s="1"/>
  <c r="F67" i="21"/>
  <c r="E68" i="21" s="1"/>
  <c r="J67" i="21"/>
  <c r="I68" i="21" s="1"/>
  <c r="L67" i="21"/>
  <c r="K68" i="21" s="1"/>
  <c r="M68" i="21" l="1"/>
  <c r="D68" i="21"/>
  <c r="C69" i="21" s="1"/>
  <c r="H68" i="21"/>
  <c r="G69" i="21" s="1"/>
  <c r="F68" i="21"/>
  <c r="E69" i="21" s="1"/>
  <c r="L68" i="21"/>
  <c r="K69" i="21" s="1"/>
  <c r="J68" i="21"/>
  <c r="I69" i="21" s="1"/>
  <c r="M69" i="21" l="1"/>
  <c r="D69" i="21"/>
  <c r="C70" i="21" s="1"/>
  <c r="H69" i="21"/>
  <c r="G70" i="21" s="1"/>
  <c r="J69" i="21"/>
  <c r="I70" i="21" s="1"/>
  <c r="F69" i="21"/>
  <c r="E70" i="21" s="1"/>
  <c r="L69" i="21"/>
  <c r="K70" i="21" s="1"/>
  <c r="M70" i="21" l="1"/>
  <c r="H70" i="21"/>
  <c r="G71" i="21" s="1"/>
  <c r="J70" i="21"/>
  <c r="I71" i="21" s="1"/>
  <c r="L70" i="21"/>
  <c r="K71" i="21" s="1"/>
  <c r="F70" i="21"/>
  <c r="E71" i="21" s="1"/>
  <c r="D70" i="21"/>
  <c r="C71" i="21" s="1"/>
  <c r="M71" i="21" l="1"/>
  <c r="L71" i="21"/>
  <c r="K72" i="21" s="1"/>
  <c r="D71" i="21"/>
  <c r="C72" i="21" s="1"/>
  <c r="J71" i="21"/>
  <c r="I72" i="21" s="1"/>
  <c r="F71" i="21"/>
  <c r="E72" i="21" s="1"/>
  <c r="H71" i="21"/>
  <c r="G72" i="21" s="1"/>
  <c r="M72" i="21" l="1"/>
  <c r="H72" i="21"/>
  <c r="G73" i="21" s="1"/>
  <c r="F72" i="21"/>
  <c r="E73" i="21" s="1"/>
  <c r="D72" i="21"/>
  <c r="C73" i="21" s="1"/>
  <c r="J72" i="21"/>
  <c r="I73" i="21" s="1"/>
  <c r="L72" i="21"/>
  <c r="K73" i="21" s="1"/>
  <c r="M73" i="21" l="1"/>
  <c r="J73" i="21"/>
  <c r="I74" i="21" s="1"/>
  <c r="D73" i="21"/>
  <c r="C74" i="21" s="1"/>
  <c r="L73" i="21"/>
  <c r="K74" i="21" s="1"/>
  <c r="F73" i="21"/>
  <c r="E74" i="21" s="1"/>
  <c r="H73" i="21"/>
  <c r="G74" i="21" s="1"/>
  <c r="M74" i="21" l="1"/>
  <c r="F74" i="21"/>
  <c r="E75" i="21" s="1"/>
  <c r="L74" i="21"/>
  <c r="K75" i="21" s="1"/>
  <c r="D74" i="21"/>
  <c r="C75" i="21" s="1"/>
  <c r="H74" i="21"/>
  <c r="G75" i="21" s="1"/>
  <c r="J74" i="21"/>
  <c r="I75" i="21" s="1"/>
  <c r="M75" i="21" l="1"/>
  <c r="H75" i="21"/>
  <c r="G76" i="21" s="1"/>
  <c r="D75" i="21"/>
  <c r="C76" i="21" s="1"/>
  <c r="L75" i="21"/>
  <c r="K76" i="21" s="1"/>
  <c r="J75" i="21"/>
  <c r="I76" i="21" s="1"/>
  <c r="F75" i="21"/>
  <c r="E76" i="21" s="1"/>
  <c r="M76" i="21" l="1"/>
  <c r="D76" i="21"/>
  <c r="C77" i="21" s="1"/>
  <c r="H76" i="21"/>
  <c r="G77" i="21" s="1"/>
  <c r="L76" i="21"/>
  <c r="K77" i="21" s="1"/>
  <c r="F76" i="21"/>
  <c r="E77" i="21" s="1"/>
  <c r="J76" i="21"/>
  <c r="I77" i="21" s="1"/>
  <c r="M77" i="21" l="1"/>
  <c r="D77" i="21"/>
  <c r="C78" i="21" s="1"/>
  <c r="L77" i="21"/>
  <c r="K78" i="21" s="1"/>
  <c r="H77" i="21"/>
  <c r="G78" i="21" s="1"/>
  <c r="J77" i="21"/>
  <c r="I78" i="21" s="1"/>
  <c r="F77" i="21"/>
  <c r="E78" i="21" s="1"/>
  <c r="M78" i="21" l="1"/>
  <c r="H78" i="21"/>
  <c r="G79" i="21" s="1"/>
  <c r="L78" i="21"/>
  <c r="K79" i="21" s="1"/>
  <c r="J78" i="21"/>
  <c r="I79" i="21" s="1"/>
  <c r="F78" i="21"/>
  <c r="E79" i="21" s="1"/>
  <c r="D78" i="21"/>
  <c r="C79" i="21" s="1"/>
  <c r="M79" i="21" l="1"/>
  <c r="D79" i="21"/>
  <c r="C80" i="21" s="1"/>
  <c r="L79" i="21"/>
  <c r="K80" i="21" s="1"/>
  <c r="H79" i="21"/>
  <c r="G80" i="21" s="1"/>
  <c r="J79" i="21"/>
  <c r="I80" i="21" s="1"/>
  <c r="F79" i="21"/>
  <c r="E80" i="21" s="1"/>
  <c r="M80" i="21" l="1"/>
  <c r="H80" i="21"/>
  <c r="G81" i="21" s="1"/>
  <c r="J80" i="21"/>
  <c r="I81" i="21" s="1"/>
  <c r="D80" i="21"/>
  <c r="C81" i="21" s="1"/>
  <c r="F80" i="21"/>
  <c r="E81" i="21" s="1"/>
  <c r="L80" i="21"/>
  <c r="K81" i="21" s="1"/>
  <c r="M81" i="21" l="1"/>
  <c r="F81" i="21"/>
  <c r="E82" i="21" s="1"/>
  <c r="H81" i="21"/>
  <c r="G82" i="21" s="1"/>
  <c r="D81" i="21"/>
  <c r="C82" i="21" s="1"/>
  <c r="L81" i="21"/>
  <c r="K82" i="21" s="1"/>
  <c r="J81" i="21"/>
  <c r="I82" i="21" s="1"/>
  <c r="M82" i="21" l="1"/>
  <c r="J82" i="21"/>
  <c r="I83" i="21" s="1"/>
  <c r="D82" i="21"/>
  <c r="C83" i="21" s="1"/>
  <c r="L82" i="21"/>
  <c r="K83" i="21" s="1"/>
  <c r="H82" i="21"/>
  <c r="G83" i="21" s="1"/>
  <c r="F82" i="21"/>
  <c r="E83" i="21" s="1"/>
  <c r="M83" i="21" l="1"/>
  <c r="H83" i="21"/>
  <c r="G84" i="21" s="1"/>
  <c r="F83" i="21"/>
  <c r="E84" i="21" s="1"/>
  <c r="D83" i="21"/>
  <c r="C84" i="21" s="1"/>
  <c r="L83" i="21"/>
  <c r="K84" i="21" s="1"/>
  <c r="J83" i="21"/>
  <c r="I84" i="21" s="1"/>
  <c r="M84" i="21" l="1"/>
  <c r="J84" i="21"/>
  <c r="I85" i="21" s="1"/>
  <c r="L84" i="21"/>
  <c r="K85" i="21" s="1"/>
  <c r="F84" i="21"/>
  <c r="E85" i="21" s="1"/>
  <c r="D84" i="21"/>
  <c r="C85" i="21" s="1"/>
  <c r="H84" i="21"/>
  <c r="G85" i="21" s="1"/>
  <c r="M85" i="21" l="1"/>
  <c r="F85" i="21"/>
  <c r="E86" i="21" s="1"/>
  <c r="D85" i="21"/>
  <c r="C86" i="21" s="1"/>
  <c r="L85" i="21"/>
  <c r="K86" i="21" s="1"/>
  <c r="J85" i="21"/>
  <c r="I86" i="21" s="1"/>
  <c r="H85" i="21"/>
  <c r="G86" i="21" s="1"/>
  <c r="M86" i="21" l="1"/>
  <c r="J86" i="21"/>
  <c r="I87" i="21" s="1"/>
  <c r="D86" i="21"/>
  <c r="C87" i="21" s="1"/>
  <c r="H86" i="21"/>
  <c r="G87" i="21" s="1"/>
  <c r="L86" i="21"/>
  <c r="K87" i="21" s="1"/>
  <c r="F86" i="21"/>
  <c r="E87" i="21" s="1"/>
  <c r="M87" i="21" l="1"/>
  <c r="H87" i="21"/>
  <c r="G88" i="21" s="1"/>
  <c r="L87" i="21"/>
  <c r="K88" i="21" s="1"/>
  <c r="F87" i="21"/>
  <c r="E88" i="21" s="1"/>
  <c r="J87" i="21"/>
  <c r="I88" i="21" s="1"/>
  <c r="D87" i="21"/>
  <c r="C88" i="21" s="1"/>
  <c r="M88" i="21" l="1"/>
  <c r="F88" i="21"/>
  <c r="E89" i="21" s="1"/>
  <c r="D88" i="21"/>
  <c r="C89" i="21" s="1"/>
  <c r="L88" i="21"/>
  <c r="K89" i="21" s="1"/>
  <c r="J88" i="21"/>
  <c r="I89" i="21" s="1"/>
  <c r="H88" i="21"/>
  <c r="G89" i="21" s="1"/>
  <c r="M89" i="21" l="1"/>
  <c r="J89" i="21"/>
  <c r="I90" i="21" s="1"/>
  <c r="L89" i="21"/>
  <c r="K90" i="21" s="1"/>
  <c r="D89" i="21"/>
  <c r="C90" i="21" s="1"/>
  <c r="H89" i="21"/>
  <c r="G90" i="21" s="1"/>
  <c r="F89" i="21"/>
  <c r="E90" i="21" s="1"/>
  <c r="M90" i="21" l="1"/>
  <c r="D90" i="21"/>
  <c r="C91" i="21" s="1"/>
  <c r="J90" i="21"/>
  <c r="I91" i="21" s="1"/>
  <c r="L90" i="21"/>
  <c r="K91" i="21" s="1"/>
  <c r="H90" i="21"/>
  <c r="G91" i="21" s="1"/>
  <c r="F90" i="21"/>
  <c r="E91" i="21" s="1"/>
  <c r="M91" i="21" l="1"/>
  <c r="D91" i="21"/>
  <c r="C92" i="21" s="1"/>
  <c r="L91" i="21"/>
  <c r="K92" i="21" s="1"/>
  <c r="J91" i="21"/>
  <c r="I92" i="21" s="1"/>
  <c r="F91" i="21"/>
  <c r="E92" i="21" s="1"/>
  <c r="H91" i="21"/>
  <c r="G92" i="21" s="1"/>
  <c r="M92" i="21" l="1"/>
  <c r="J92" i="21"/>
  <c r="I93" i="21" s="1"/>
  <c r="L92" i="21"/>
  <c r="K93" i="21" s="1"/>
  <c r="F92" i="21"/>
  <c r="E93" i="21" s="1"/>
  <c r="H92" i="21"/>
  <c r="G93" i="21" s="1"/>
  <c r="D92" i="21"/>
  <c r="C93" i="21" s="1"/>
  <c r="M93" i="21" l="1"/>
  <c r="H93" i="21"/>
  <c r="G94" i="21" s="1"/>
  <c r="L93" i="21"/>
  <c r="K94" i="21" s="1"/>
  <c r="D93" i="21"/>
  <c r="C94" i="21" s="1"/>
  <c r="F93" i="21"/>
  <c r="E94" i="21" s="1"/>
  <c r="J93" i="21"/>
  <c r="I94" i="21" s="1"/>
  <c r="M94" i="21" l="1"/>
  <c r="D94" i="21"/>
  <c r="C95" i="21" s="1"/>
  <c r="H94" i="21"/>
  <c r="G95" i="21" s="1"/>
  <c r="L94" i="21"/>
  <c r="K95" i="21" s="1"/>
  <c r="F94" i="21"/>
  <c r="E95" i="21" s="1"/>
  <c r="J94" i="21"/>
  <c r="I95" i="21" s="1"/>
  <c r="M95" i="21" l="1"/>
  <c r="D95" i="21"/>
  <c r="C96" i="21" s="1"/>
  <c r="L95" i="21"/>
  <c r="K96" i="21" s="1"/>
  <c r="H95" i="21"/>
  <c r="G96" i="21" s="1"/>
  <c r="J95" i="21"/>
  <c r="I96" i="21" s="1"/>
  <c r="F95" i="21"/>
  <c r="E96" i="21" s="1"/>
  <c r="M96" i="21" l="1"/>
  <c r="D96" i="21"/>
  <c r="C97" i="21" s="1"/>
  <c r="H96" i="21"/>
  <c r="G97" i="21" s="1"/>
  <c r="L96" i="21"/>
  <c r="K97" i="21" s="1"/>
  <c r="F96" i="21"/>
  <c r="E97" i="21" s="1"/>
  <c r="J96" i="21"/>
  <c r="I97" i="21" s="1"/>
  <c r="M97" i="21" l="1"/>
  <c r="D97" i="21"/>
  <c r="C98" i="21" s="1"/>
  <c r="L97" i="21"/>
  <c r="K98" i="21" s="1"/>
  <c r="H97" i="21"/>
  <c r="G98" i="21" s="1"/>
  <c r="J97" i="21"/>
  <c r="I98" i="21" s="1"/>
  <c r="F97" i="21"/>
  <c r="E98" i="21" s="1"/>
  <c r="M98" i="21" l="1"/>
  <c r="J98" i="21"/>
  <c r="I99" i="21" s="1"/>
  <c r="H98" i="21"/>
  <c r="G99" i="21" s="1"/>
  <c r="L98" i="21"/>
  <c r="K99" i="21" s="1"/>
  <c r="F98" i="21"/>
  <c r="E99" i="21" s="1"/>
  <c r="D98" i="21"/>
  <c r="C99" i="21" s="1"/>
  <c r="M99" i="21" l="1"/>
  <c r="L99" i="21"/>
  <c r="K100" i="21" s="1"/>
  <c r="F99" i="21"/>
  <c r="E100" i="21" s="1"/>
  <c r="J99" i="21"/>
  <c r="I100" i="21" s="1"/>
  <c r="H99" i="21"/>
  <c r="G100" i="21" s="1"/>
  <c r="D99" i="21"/>
  <c r="C100" i="21" s="1"/>
  <c r="M100" i="21" l="1"/>
  <c r="L100" i="21"/>
  <c r="K101" i="21" s="1"/>
  <c r="J100" i="21"/>
  <c r="I101" i="21" s="1"/>
  <c r="F100" i="21"/>
  <c r="E101" i="21" s="1"/>
  <c r="D100" i="21"/>
  <c r="C101" i="21" s="1"/>
  <c r="H100" i="21"/>
  <c r="G101" i="21" s="1"/>
  <c r="M101" i="21" l="1"/>
  <c r="J101" i="21"/>
  <c r="I102" i="21" s="1"/>
  <c r="H101" i="21"/>
  <c r="G102" i="21" s="1"/>
  <c r="F101" i="21"/>
  <c r="E102" i="21" s="1"/>
  <c r="D101" i="21"/>
  <c r="C102" i="21" s="1"/>
  <c r="L101" i="21"/>
  <c r="K102" i="21" s="1"/>
  <c r="M102" i="21" l="1"/>
  <c r="D102" i="21"/>
  <c r="C103" i="21" s="1"/>
  <c r="H102" i="21"/>
  <c r="G103" i="21" s="1"/>
  <c r="J102" i="21"/>
  <c r="I103" i="21" s="1"/>
  <c r="L102" i="21"/>
  <c r="K103" i="21" s="1"/>
  <c r="F102" i="21"/>
  <c r="E103" i="21" s="1"/>
  <c r="M103" i="21" l="1"/>
  <c r="F103" i="21"/>
  <c r="E104" i="21" s="1"/>
  <c r="L103" i="21"/>
  <c r="K104" i="21" s="1"/>
  <c r="D103" i="21"/>
  <c r="C104" i="21" s="1"/>
  <c r="H103" i="21"/>
  <c r="G104" i="21" s="1"/>
  <c r="J103" i="21"/>
  <c r="I104" i="21" s="1"/>
  <c r="M104" i="21" l="1"/>
  <c r="H104" i="21"/>
  <c r="G105" i="21" s="1"/>
  <c r="F104" i="21"/>
  <c r="E105" i="21" s="1"/>
  <c r="D104" i="21"/>
  <c r="C105" i="21" s="1"/>
  <c r="L104" i="21"/>
  <c r="K105" i="21" s="1"/>
  <c r="J104" i="21"/>
  <c r="I105" i="21" s="1"/>
  <c r="M105" i="21" l="1"/>
  <c r="D105" i="21"/>
  <c r="C106" i="21" s="1"/>
  <c r="J105" i="21"/>
  <c r="I106" i="21" s="1"/>
  <c r="F105" i="21"/>
  <c r="E106" i="21" s="1"/>
  <c r="L105" i="21"/>
  <c r="K106" i="21" s="1"/>
  <c r="H105" i="21"/>
  <c r="G106" i="21" s="1"/>
  <c r="M106" i="21" l="1"/>
  <c r="H106" i="21"/>
  <c r="G107" i="21" s="1"/>
  <c r="F106" i="21"/>
  <c r="E107" i="21" s="1"/>
  <c r="J106" i="21"/>
  <c r="I107" i="21" s="1"/>
  <c r="D106" i="21"/>
  <c r="C107" i="21" s="1"/>
  <c r="L106" i="21"/>
  <c r="K107" i="21" s="1"/>
  <c r="M107" i="21" l="1"/>
  <c r="L107" i="21"/>
  <c r="K108" i="21" s="1"/>
  <c r="J107" i="21"/>
  <c r="I108" i="21" s="1"/>
  <c r="F107" i="21"/>
  <c r="E108" i="21" s="1"/>
  <c r="D107" i="21"/>
  <c r="C108" i="21" s="1"/>
  <c r="H107" i="21"/>
  <c r="G108" i="21" s="1"/>
  <c r="J108" i="21" l="1"/>
  <c r="I109" i="21" s="1"/>
  <c r="M108" i="21"/>
  <c r="F108" i="21"/>
  <c r="E109" i="21" s="1"/>
  <c r="H108" i="21"/>
  <c r="G109" i="21" s="1"/>
  <c r="D108" i="21"/>
  <c r="C109" i="21" s="1"/>
  <c r="L108" i="21"/>
  <c r="K109" i="21" s="1"/>
  <c r="M109" i="21" l="1"/>
  <c r="H109" i="21"/>
  <c r="G110" i="21" s="1"/>
  <c r="D109" i="21"/>
  <c r="C110" i="21" s="1"/>
  <c r="J109" i="21"/>
  <c r="I110" i="21" s="1"/>
  <c r="F109" i="21"/>
  <c r="E110" i="21" s="1"/>
  <c r="L109" i="21"/>
  <c r="K110" i="21" s="1"/>
  <c r="M110" i="21" l="1"/>
  <c r="H110" i="21"/>
  <c r="G111" i="21" s="1"/>
  <c r="L110" i="21"/>
  <c r="K111" i="21" s="1"/>
  <c r="J110" i="21"/>
  <c r="I111" i="21" s="1"/>
  <c r="F110" i="21"/>
  <c r="E111" i="21" s="1"/>
  <c r="D110" i="21"/>
  <c r="C111" i="21" s="1"/>
  <c r="M111" i="21" l="1"/>
  <c r="D111" i="21"/>
  <c r="C112" i="21" s="1"/>
  <c r="H111" i="21"/>
  <c r="G112" i="21" s="1"/>
  <c r="L111" i="21"/>
  <c r="K112" i="21" s="1"/>
  <c r="F111" i="21"/>
  <c r="E112" i="21" s="1"/>
  <c r="J111" i="21"/>
  <c r="I112" i="21" s="1"/>
  <c r="M112" i="21" l="1"/>
  <c r="F112" i="21"/>
  <c r="E113" i="21" s="1"/>
  <c r="L112" i="21"/>
  <c r="K113" i="21" s="1"/>
  <c r="H112" i="21"/>
  <c r="G113" i="21" s="1"/>
  <c r="J112" i="21"/>
  <c r="I113" i="21" s="1"/>
  <c r="D112" i="21"/>
  <c r="C113" i="21" s="1"/>
  <c r="M113" i="21" l="1"/>
  <c r="D113" i="21"/>
  <c r="C114" i="21" s="1"/>
  <c r="H113" i="21"/>
  <c r="G114" i="21" s="1"/>
  <c r="L113" i="21"/>
  <c r="K114" i="21" s="1"/>
  <c r="J113" i="21"/>
  <c r="I114" i="21" s="1"/>
  <c r="F113" i="21"/>
  <c r="E114" i="21" s="1"/>
  <c r="M114" i="21" l="1"/>
  <c r="L114" i="21"/>
  <c r="K115" i="21" s="1"/>
  <c r="F114" i="21"/>
  <c r="E115" i="21" s="1"/>
  <c r="J114" i="21"/>
  <c r="I115" i="21" s="1"/>
  <c r="D114" i="21"/>
  <c r="C115" i="21" s="1"/>
  <c r="H114" i="21"/>
  <c r="G115" i="21" s="1"/>
  <c r="M115" i="21" l="1"/>
  <c r="J115" i="21"/>
  <c r="I116" i="21" s="1"/>
  <c r="H115" i="21"/>
  <c r="G116" i="21" s="1"/>
  <c r="F115" i="21"/>
  <c r="E116" i="21" s="1"/>
  <c r="D115" i="21"/>
  <c r="C116" i="21" s="1"/>
  <c r="L115" i="21"/>
  <c r="K116" i="21" s="1"/>
  <c r="M116" i="21" l="1"/>
  <c r="D116" i="21"/>
  <c r="C117" i="21" s="1"/>
  <c r="H116" i="21"/>
  <c r="G117" i="21" s="1"/>
  <c r="L116" i="21"/>
  <c r="K117" i="21" s="1"/>
  <c r="F116" i="21"/>
  <c r="E117" i="21" s="1"/>
  <c r="J116" i="21"/>
  <c r="I117" i="21" s="1"/>
  <c r="M117" i="21" l="1"/>
  <c r="J117" i="21"/>
  <c r="I118" i="21" s="1"/>
  <c r="F117" i="21"/>
  <c r="E118" i="21" s="1"/>
  <c r="L117" i="21"/>
  <c r="K118" i="21" s="1"/>
  <c r="D117" i="21"/>
  <c r="C118" i="21" s="1"/>
  <c r="H117" i="21"/>
  <c r="G118" i="21" s="1"/>
  <c r="M118" i="21" l="1"/>
  <c r="L118" i="21"/>
  <c r="K119" i="21" s="1"/>
  <c r="D118" i="21"/>
  <c r="C119" i="21" s="1"/>
  <c r="J118" i="21"/>
  <c r="I119" i="21" s="1"/>
  <c r="H118" i="21"/>
  <c r="G119" i="21" s="1"/>
  <c r="F118" i="21"/>
  <c r="E119" i="21" s="1"/>
  <c r="M119" i="21" l="1"/>
  <c r="D119" i="21"/>
  <c r="C120" i="21" s="1"/>
  <c r="J119" i="21"/>
  <c r="I120" i="21" s="1"/>
  <c r="H119" i="21"/>
  <c r="G120" i="21" s="1"/>
  <c r="F119" i="21"/>
  <c r="E120" i="21" s="1"/>
  <c r="L119" i="21"/>
  <c r="K120" i="21" s="1"/>
  <c r="M120" i="21" l="1"/>
  <c r="F120" i="21"/>
  <c r="E121" i="21" s="1"/>
  <c r="H120" i="21"/>
  <c r="G121" i="21" s="1"/>
  <c r="J120" i="21"/>
  <c r="I121" i="21" s="1"/>
  <c r="L120" i="21"/>
  <c r="K121" i="21" s="1"/>
  <c r="D120" i="21"/>
  <c r="C121" i="21" s="1"/>
  <c r="M121" i="21" l="1"/>
  <c r="J121" i="21"/>
  <c r="I122" i="21" s="1"/>
  <c r="H121" i="21"/>
  <c r="G122" i="21" s="1"/>
  <c r="D121" i="21"/>
  <c r="C122" i="21" s="1"/>
  <c r="L121" i="21"/>
  <c r="K122" i="21" s="1"/>
  <c r="F121" i="21"/>
  <c r="E122" i="21" s="1"/>
  <c r="M122" i="21" l="1"/>
  <c r="D122" i="21"/>
  <c r="C123" i="21" s="1"/>
  <c r="L122" i="21"/>
  <c r="K123" i="21" s="1"/>
  <c r="H122" i="21"/>
  <c r="G123" i="21" s="1"/>
  <c r="F122" i="21"/>
  <c r="E123" i="21" s="1"/>
  <c r="J122" i="21"/>
  <c r="I123" i="21" s="1"/>
  <c r="M123" i="21" l="1"/>
  <c r="J123" i="21"/>
  <c r="I124" i="21" s="1"/>
  <c r="F123" i="21"/>
  <c r="E124" i="21" s="1"/>
  <c r="D123" i="21"/>
  <c r="C124" i="21" s="1"/>
  <c r="L123" i="21"/>
  <c r="K124" i="21" s="1"/>
  <c r="H123" i="21"/>
  <c r="G124" i="21" s="1"/>
  <c r="M124" i="21" l="1"/>
  <c r="H124" i="21"/>
  <c r="G125" i="21" s="1"/>
  <c r="G17" i="21" s="1"/>
  <c r="F124" i="21"/>
  <c r="E125" i="21" s="1"/>
  <c r="G16" i="21" s="1"/>
  <c r="L124" i="21"/>
  <c r="K125" i="21" s="1"/>
  <c r="G19" i="21" s="1"/>
  <c r="J124" i="21"/>
  <c r="I125" i="21" s="1"/>
  <c r="G18" i="21" s="1"/>
  <c r="D124" i="21"/>
  <c r="C125" i="21" s="1"/>
  <c r="G15" i="21" s="1"/>
  <c r="G20" i="21" l="1"/>
  <c r="H20" i="21" s="1"/>
  <c r="AF20" i="21"/>
  <c r="AG20" i="21" s="1"/>
  <c r="H19" i="21"/>
  <c r="H16" i="21"/>
  <c r="Z20" i="21"/>
  <c r="AA20" i="21" s="1"/>
  <c r="H17" i="21"/>
  <c r="AB20" i="21"/>
  <c r="AC20" i="21" s="1"/>
  <c r="H15" i="21"/>
  <c r="X20" i="21"/>
  <c r="AD20" i="21"/>
  <c r="AE20" i="21" s="1"/>
  <c r="H18" i="21"/>
  <c r="M125" i="21"/>
  <c r="D125" i="21"/>
  <c r="J125" i="21"/>
  <c r="L125" i="21"/>
  <c r="F125" i="21"/>
  <c r="H125" i="21"/>
  <c r="Y20" i="21" l="1"/>
  <c r="AH20" i="2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B9B7589-867C-45B4-9A50-D71ABDA7DE66}" keepAlive="1" name="ThisWorkbookDataModel" description="データ モデル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<sst xmlns="http://schemas.openxmlformats.org/spreadsheetml/2006/main" count="258" uniqueCount="86">
  <si>
    <t>a</t>
    <phoneticPr fontId="1"/>
  </si>
  <si>
    <t>b</t>
    <phoneticPr fontId="1"/>
  </si>
  <si>
    <r>
      <t>r</t>
    </r>
    <r>
      <rPr>
        <vertAlign val="subscript"/>
        <sz val="10"/>
        <color theme="1"/>
        <rFont val="Arial"/>
        <family val="2"/>
      </rPr>
      <t>1</t>
    </r>
    <phoneticPr fontId="1"/>
  </si>
  <si>
    <r>
      <t>r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</si>
  <si>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0"/>
        <color theme="1"/>
        <rFont val="ＭＳ Ｐゴシック"/>
        <family val="3"/>
        <charset val="128"/>
      </rPr>
      <t>⊿</t>
    </r>
    <r>
      <rPr>
        <sz val="10"/>
        <color theme="1"/>
        <rFont val="Arial"/>
        <family val="2"/>
      </rPr>
      <t>t</t>
    </r>
    <phoneticPr fontId="1"/>
  </si>
  <si>
    <t>t</t>
    <phoneticPr fontId="1"/>
  </si>
  <si>
    <t>x</t>
    <phoneticPr fontId="1"/>
  </si>
  <si>
    <t>dx/dt</t>
    <phoneticPr fontId="1"/>
  </si>
  <si>
    <r>
      <t>K</t>
    </r>
    <r>
      <rPr>
        <vertAlign val="subscript"/>
        <sz val="10"/>
        <color theme="1"/>
        <rFont val="Arial"/>
        <family val="2"/>
      </rPr>
      <t>1</t>
    </r>
    <phoneticPr fontId="1"/>
  </si>
  <si>
    <t>y</t>
    <phoneticPr fontId="1"/>
  </si>
  <si>
    <t>dy/dt</t>
    <phoneticPr fontId="1"/>
  </si>
  <si>
    <t>成長係数</t>
    <rPh sb="0" eb="2">
      <t>セイチョウ</t>
    </rPh>
    <rPh sb="2" eb="4">
      <t>ケイスウ</t>
    </rPh>
    <phoneticPr fontId="1"/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</si>
  <si>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</si>
  <si>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t>経営者目線</t>
    <rPh sb="0" eb="2">
      <t>ケイエイ</t>
    </rPh>
    <rPh sb="2" eb="3">
      <t>シャ</t>
    </rPh>
    <rPh sb="3" eb="5">
      <t>メセン</t>
    </rPh>
    <phoneticPr fontId="1"/>
  </si>
  <si>
    <r>
      <t>r</t>
    </r>
    <r>
      <rPr>
        <vertAlign val="subscript"/>
        <sz val="10"/>
        <color theme="1"/>
        <rFont val="Arial"/>
        <family val="2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</si>
  <si>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K</t>
    </r>
    <r>
      <rPr>
        <vertAlign val="subscript"/>
        <sz val="10"/>
        <color theme="1"/>
        <rFont val="Arial"/>
        <family val="2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</si>
  <si>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z</t>
    <phoneticPr fontId="1"/>
  </si>
  <si>
    <t>c</t>
    <phoneticPr fontId="1"/>
  </si>
  <si>
    <t>e</t>
    <phoneticPr fontId="1"/>
  </si>
  <si>
    <t>g</t>
    <phoneticPr fontId="1"/>
  </si>
  <si>
    <t>d</t>
    <phoneticPr fontId="1"/>
  </si>
  <si>
    <t>e</t>
    <phoneticPr fontId="1"/>
  </si>
  <si>
    <t>f</t>
    <phoneticPr fontId="1"/>
  </si>
  <si>
    <t>dz/dt</t>
    <phoneticPr fontId="1"/>
  </si>
  <si>
    <r>
      <rPr>
        <sz val="10"/>
        <color theme="1"/>
        <rFont val="ＭＳ Ｐゴシック"/>
        <family val="3"/>
        <charset val="128"/>
      </rPr>
      <t>②</t>
    </r>
    <r>
      <rPr>
        <sz val="10"/>
        <color theme="1"/>
        <rFont val="Arial"/>
        <family val="2"/>
      </rPr>
      <t xml:space="preserve"> (90,45,1)</t>
    </r>
    <phoneticPr fontId="1"/>
  </si>
  <si>
    <r>
      <rPr>
        <sz val="10"/>
        <color theme="1"/>
        <rFont val="ＭＳ Ｐゴシック"/>
        <family val="3"/>
        <charset val="128"/>
      </rPr>
      <t>③</t>
    </r>
    <r>
      <rPr>
        <sz val="10"/>
        <color theme="1"/>
        <rFont val="Arial"/>
        <family val="2"/>
      </rPr>
      <t xml:space="preserve"> (60,15,120)</t>
    </r>
    <phoneticPr fontId="1"/>
  </si>
  <si>
    <r>
      <rPr>
        <sz val="10"/>
        <color theme="1"/>
        <rFont val="ＭＳ Ｐゴシック"/>
        <family val="3"/>
        <charset val="128"/>
      </rPr>
      <t>二社</t>
    </r>
    <rPh sb="0" eb="2">
      <t>ニシャ</t>
    </rPh>
    <phoneticPr fontId="1"/>
  </si>
  <si>
    <r>
      <rPr>
        <sz val="10"/>
        <color theme="1"/>
        <rFont val="ＭＳ Ｐゴシック"/>
        <family val="3"/>
        <charset val="128"/>
      </rPr>
      <t>三社</t>
    </r>
    <rPh sb="0" eb="2">
      <t>サンシャ</t>
    </rPh>
    <phoneticPr fontId="1"/>
  </si>
  <si>
    <r>
      <rPr>
        <sz val="10"/>
        <color theme="1"/>
        <rFont val="ＭＳ Ｐゴシック"/>
        <family val="3"/>
        <charset val="128"/>
      </rPr>
      <t>成長係数</t>
    </r>
    <rPh sb="0" eb="2">
      <t>セイチョウ</t>
    </rPh>
    <rPh sb="2" eb="4">
      <t>ケイスウ</t>
    </rPh>
    <phoneticPr fontId="1"/>
  </si>
  <si>
    <r>
      <rPr>
        <sz val="10"/>
        <color theme="1"/>
        <rFont val="ＭＳ Ｐゴシック"/>
        <family val="3"/>
        <charset val="128"/>
      </rPr>
      <t>経営者目線</t>
    </r>
    <rPh sb="0" eb="2">
      <t>ケイエイ</t>
    </rPh>
    <rPh sb="2" eb="3">
      <t>シャ</t>
    </rPh>
    <rPh sb="3" eb="5">
      <t>メセン</t>
    </rPh>
    <phoneticPr fontId="1"/>
  </si>
  <si>
    <r>
      <rPr>
        <sz val="10"/>
        <color theme="1"/>
        <rFont val="ＭＳ Ｐゴシック"/>
        <family val="3"/>
        <charset val="128"/>
      </rPr>
      <t>①</t>
    </r>
    <r>
      <rPr>
        <sz val="10"/>
        <color theme="1"/>
        <rFont val="Arial"/>
        <family val="2"/>
      </rPr>
      <t xml:space="preserve"> (1,1,1)</t>
    </r>
    <phoneticPr fontId="1"/>
  </si>
  <si>
    <t>-</t>
    <phoneticPr fontId="1"/>
  </si>
  <si>
    <t>増加率</t>
    <rPh sb="0" eb="3">
      <t>ゾウカリツ</t>
    </rPh>
    <phoneticPr fontId="1"/>
  </si>
  <si>
    <t>共創（三社）</t>
    <rPh sb="0" eb="2">
      <t>キョウソウ</t>
    </rPh>
    <rPh sb="3" eb="5">
      <t>サンシャ</t>
    </rPh>
    <phoneticPr fontId="1"/>
  </si>
  <si>
    <t>共創（二社）</t>
    <rPh sb="0" eb="2">
      <t>キョウソウ</t>
    </rPh>
    <rPh sb="3" eb="5">
      <t>ニシャ</t>
    </rPh>
    <phoneticPr fontId="1"/>
  </si>
  <si>
    <t>共創係数</t>
    <rPh sb="0" eb="2">
      <t>キョウソウ</t>
    </rPh>
    <rPh sb="2" eb="4">
      <t>ケイスウ</t>
    </rPh>
    <phoneticPr fontId="1"/>
  </si>
  <si>
    <r>
      <t>K</t>
    </r>
    <r>
      <rPr>
        <vertAlign val="subscript"/>
        <sz val="10"/>
        <color theme="1"/>
        <rFont val="Arial"/>
        <family val="2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</si>
  <si>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K</t>
    </r>
    <r>
      <rPr>
        <vertAlign val="subscript"/>
        <sz val="10"/>
        <color theme="1"/>
        <rFont val="Arial"/>
        <family val="2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</si>
  <si>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t>v</t>
    <phoneticPr fontId="1"/>
  </si>
  <si>
    <t>w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</si>
  <si>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</si>
  <si>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</si>
  <si>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</si>
  <si>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</si>
  <si>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</si>
  <si>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dv/dt</t>
    <phoneticPr fontId="1"/>
  </si>
  <si>
    <t>dw/dt</t>
    <phoneticPr fontId="1"/>
  </si>
  <si>
    <t>③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</si>
  <si>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</si>
  <si>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</si>
  <si>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</si>
  <si>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</si>
  <si>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r</t>
    <phoneticPr fontId="1"/>
  </si>
  <si>
    <t>s</t>
    <phoneticPr fontId="1"/>
  </si>
  <si>
    <t>q</t>
    <phoneticPr fontId="1"/>
  </si>
  <si>
    <r>
      <t>r</t>
    </r>
    <r>
      <rPr>
        <vertAlign val="subscript"/>
        <sz val="10"/>
        <color theme="1"/>
        <rFont val="Arial"/>
        <family val="2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</si>
  <si>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r</t>
    </r>
    <r>
      <rPr>
        <vertAlign val="subscript"/>
        <sz val="10"/>
        <color theme="1"/>
        <rFont val="Arial"/>
        <family val="2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</si>
  <si>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t>x</t>
    <phoneticPr fontId="1"/>
  </si>
  <si>
    <t>y</t>
    <phoneticPr fontId="1"/>
  </si>
  <si>
    <t>z</t>
    <phoneticPr fontId="1"/>
  </si>
  <si>
    <t>x+y+z</t>
    <phoneticPr fontId="1"/>
  </si>
  <si>
    <t>平衡値</t>
    <rPh sb="0" eb="2">
      <t>ヘイコウ</t>
    </rPh>
    <rPh sb="2" eb="3">
      <t>アタイ</t>
    </rPh>
    <phoneticPr fontId="1"/>
  </si>
  <si>
    <t>増加率</t>
    <rPh sb="0" eb="3">
      <t>ゾウカリツ</t>
    </rPh>
    <phoneticPr fontId="1"/>
  </si>
  <si>
    <t>a</t>
    <phoneticPr fontId="1"/>
  </si>
  <si>
    <t>b</t>
    <phoneticPr fontId="1"/>
  </si>
  <si>
    <t>平衡値</t>
    <rPh sb="0" eb="2">
      <t>ヘイコウ</t>
    </rPh>
    <rPh sb="2" eb="3">
      <t>アタイ</t>
    </rPh>
    <phoneticPr fontId="1"/>
  </si>
  <si>
    <t>共創係数</t>
    <rPh sb="0" eb="2">
      <t>キョウソウ</t>
    </rPh>
    <rPh sb="2" eb="4">
      <t>ケイスウ</t>
    </rPh>
    <phoneticPr fontId="1"/>
  </si>
  <si>
    <t>五社</t>
    <rPh sb="0" eb="1">
      <t>ゴ</t>
    </rPh>
    <rPh sb="1" eb="2">
      <t>シャ</t>
    </rPh>
    <phoneticPr fontId="1"/>
  </si>
  <si>
    <t>平均</t>
    <rPh sb="0" eb="2">
      <t>ヘイキン</t>
    </rPh>
    <phoneticPr fontId="1"/>
  </si>
  <si>
    <r>
      <t>9.3*10</t>
    </r>
    <r>
      <rPr>
        <vertAlign val="superscript"/>
        <sz val="10"/>
        <color theme="1"/>
        <rFont val="Arial"/>
        <family val="2"/>
      </rPr>
      <t>-5</t>
    </r>
    <phoneticPr fontId="1"/>
  </si>
  <si>
    <r>
      <t>1.8*10</t>
    </r>
    <r>
      <rPr>
        <vertAlign val="superscript"/>
        <sz val="10"/>
        <color theme="1"/>
        <rFont val="Arial"/>
        <family val="2"/>
      </rPr>
      <t>-4</t>
    </r>
    <phoneticPr fontId="1"/>
  </si>
  <si>
    <t>共創係数（平均）</t>
    <rPh sb="0" eb="4">
      <t>キョウソウケイスウ</t>
    </rPh>
    <rPh sb="5" eb="7">
      <t>ヘイキン</t>
    </rPh>
    <phoneticPr fontId="1"/>
  </si>
  <si>
    <t>一社</t>
    <rPh sb="0" eb="2">
      <t>イッシャ</t>
    </rPh>
    <phoneticPr fontId="1"/>
  </si>
  <si>
    <t>単独計</t>
    <rPh sb="0" eb="2">
      <t>タンドク</t>
    </rPh>
    <rPh sb="2" eb="3">
      <t>ケイ</t>
    </rPh>
    <phoneticPr fontId="1"/>
  </si>
  <si>
    <t>x+y</t>
    <phoneticPr fontId="1"/>
  </si>
  <si>
    <r>
      <rPr>
        <sz val="10"/>
        <color theme="1"/>
        <rFont val="ＭＳ Ｐゴシック"/>
        <family val="3"/>
        <charset val="128"/>
      </rPr>
      <t>①</t>
    </r>
    <r>
      <rPr>
        <sz val="10"/>
        <color theme="1"/>
        <rFont val="Arial"/>
        <family val="3"/>
        <charset val="128"/>
      </rPr>
      <t xml:space="preserve"> </t>
    </r>
    <r>
      <rPr>
        <sz val="10"/>
        <color theme="1"/>
        <rFont val="Arial"/>
        <family val="2"/>
      </rPr>
      <t>(1,1)</t>
    </r>
    <phoneticPr fontId="1"/>
  </si>
  <si>
    <r>
      <rPr>
        <sz val="10"/>
        <color theme="1"/>
        <rFont val="ＭＳ Ｐゴシック"/>
        <family val="3"/>
        <charset val="128"/>
      </rPr>
      <t>②</t>
    </r>
    <r>
      <rPr>
        <sz val="10"/>
        <color theme="1"/>
        <rFont val="Arial"/>
        <family val="2"/>
      </rPr>
      <t xml:space="preserve"> (90,45)</t>
    </r>
    <phoneticPr fontId="1"/>
  </si>
  <si>
    <r>
      <rPr>
        <sz val="10"/>
        <color theme="1"/>
        <rFont val="ＭＳ Ｐゴシック"/>
        <family val="3"/>
        <charset val="128"/>
      </rPr>
      <t>③</t>
    </r>
    <r>
      <rPr>
        <sz val="10"/>
        <color theme="1"/>
        <rFont val="Arial"/>
        <family val="2"/>
      </rPr>
      <t xml:space="preserve"> (60,15)</t>
    </r>
    <phoneticPr fontId="1"/>
  </si>
  <si>
    <t>二社計</t>
    <rPh sb="0" eb="2">
      <t>ニシャ</t>
    </rPh>
    <rPh sb="2" eb="3">
      <t>ケイ</t>
    </rPh>
    <phoneticPr fontId="1"/>
  </si>
  <si>
    <t>三社計</t>
    <rPh sb="0" eb="2">
      <t>サンシャ</t>
    </rPh>
    <rPh sb="2" eb="3">
      <t>ケイ</t>
    </rPh>
    <phoneticPr fontId="1"/>
  </si>
  <si>
    <t>共創係数平均</t>
    <rPh sb="0" eb="4">
      <t>キョウソウケイスウ</t>
    </rPh>
    <rPh sb="4" eb="6">
      <t>ヘイキン</t>
    </rPh>
    <phoneticPr fontId="1"/>
  </si>
  <si>
    <t>x+y+z+ v+w</t>
    <phoneticPr fontId="1"/>
  </si>
  <si>
    <t>t=100</t>
    <phoneticPr fontId="1"/>
  </si>
  <si>
    <t>平衡値計</t>
    <rPh sb="0" eb="2">
      <t>ヘイコウ</t>
    </rPh>
    <rPh sb="2" eb="3">
      <t>アタイ</t>
    </rPh>
    <rPh sb="3" eb="4">
      <t>ケイ</t>
    </rPh>
    <phoneticPr fontId="1"/>
  </si>
  <si>
    <t>共創（五社）</t>
    <rPh sb="0" eb="2">
      <t>キョウソウ</t>
    </rPh>
    <rPh sb="3" eb="5">
      <t>ゴシャ</t>
    </rPh>
    <phoneticPr fontId="1"/>
  </si>
  <si>
    <t>初期値を変更しても平衡値は変わらない！</t>
    <rPh sb="0" eb="2">
      <t>ショキチ</t>
    </rPh>
    <rPh sb="3" eb="5">
      <t>ヘンコウ</t>
    </rPh>
    <rPh sb="8" eb="10">
      <t>ヘイコウ</t>
    </rPh>
    <rPh sb="10" eb="11">
      <t>アタイ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</si>
</sst>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0.00_ "/>
    <numFmt numFmtId="178" formatCode="0_ "/>
    <numFmt numFmtId="179" formatCode="0.0000_ "/>
    <numFmt numFmtId="180" formatCode="0.0"/>
    <numFmt numFmtId="181" formatCode="0.00000"/>
    <numFmt numFmtId="182" formatCode="0.0000"/>
    <numFmt numFmtId="183" formatCode="0.000000_ "/>
    <numFmt numFmtId="184" formatCode="0.0%"/>
    <numFmt numFmtId="185" formatCode="#,##0.0000;[Red]\-#,##0.0000"/>
    <numFmt numFmtId="186" formatCode="#,##0.00000;[Red]\-#,##0.0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0"/>
      <color theme="1"/>
      <name val="Arial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vertAlign val="superscript"/>
      <sz val="10"/>
      <color theme="1"/>
      <name val="Arial"/>
      <family val="2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2" fillId="0" borderId="7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0" borderId="0" xfId="0" applyFont="1" applyAlignment="1">
      <alignment horizontal="justify" vertical="center"/>
    </xf>
    <xf numFmtId="0" fontId="2" fillId="0" borderId="0" xfId="0" quotePrefix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9" fontId="2" fillId="0" borderId="3" xfId="2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>
      <alignment vertical="center"/>
    </xf>
    <xf numFmtId="177" fontId="2" fillId="0" borderId="9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4" fontId="2" fillId="0" borderId="1" xfId="2" applyNumberFormat="1" applyFont="1" applyFill="1" applyBorder="1" applyAlignment="1">
      <alignment horizontal="center" vertical="center"/>
    </xf>
    <xf numFmtId="184" fontId="2" fillId="0" borderId="0" xfId="2" applyNumberFormat="1" applyFont="1" applyFill="1" applyBorder="1" applyAlignment="1">
      <alignment horizontal="center" vertical="center"/>
    </xf>
    <xf numFmtId="185" fontId="2" fillId="0" borderId="1" xfId="1" applyNumberFormat="1" applyFont="1" applyFill="1" applyBorder="1" applyAlignment="1">
      <alignment horizontal="center" vertical="center"/>
    </xf>
    <xf numFmtId="186" fontId="2" fillId="0" borderId="1" xfId="1" applyNumberFormat="1" applyFont="1" applyFill="1" applyBorder="1" applyAlignment="1">
      <alignment horizontal="center" vertical="center"/>
    </xf>
    <xf numFmtId="178" fontId="2" fillId="0" borderId="0" xfId="0" applyNumberFormat="1" applyFont="1" applyFill="1">
      <alignment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2" xfId="0" quotePrefix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'共創（五社）'!$C$24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'共創（五社）'!$C$25:$C$70</c:f>
              <c:numCache>
                <c:formatCode>0.00_ </c:formatCode>
                <c:ptCount val="46"/>
                <c:pt idx="0">
                  <c:v>1</c:v>
                </c:pt>
                <c:pt idx="1">
                  <c:v>1.1968000000000001</c:v>
                </c:pt>
                <c:pt idx="2">
                  <c:v>1.4317320415563175</c:v>
                </c:pt>
                <c:pt idx="3">
                  <c:v>1.7120096862024066</c:v>
                </c:pt>
                <c:pt idx="4">
                  <c:v>2.0461957505046335</c:v>
                </c:pt>
                <c:pt idx="5">
                  <c:v>2.4444883042101955</c:v>
                </c:pt>
                <c:pt idx="6">
                  <c:v>2.9191021139980342</c:v>
                </c:pt>
                <c:pt idx="7">
                  <c:v>3.4847889451403296</c:v>
                </c:pt>
                <c:pt idx="8">
                  <c:v>4.1595454815699719</c:v>
                </c:pt>
                <c:pt idx="9">
                  <c:v>4.9655331537973453</c:v>
                </c:pt>
                <c:pt idx="10">
                  <c:v>5.9301341004044161</c:v>
                </c:pt>
                <c:pt idx="11">
                  <c:v>7.0868340422451981</c:v>
                </c:pt>
                <c:pt idx="12">
                  <c:v>8.4752651908019896</c:v>
                </c:pt>
                <c:pt idx="13">
                  <c:v>10.139508767644273</c:v>
                </c:pt>
                <c:pt idx="14">
                  <c:v>12.124166274231946</c:v>
                </c:pt>
                <c:pt idx="15">
                  <c:v>14.468870006519833</c:v>
                </c:pt>
                <c:pt idx="16">
                  <c:v>17.202584872372679</c:v>
                </c:pt>
                <c:pt idx="17">
                  <c:v>20.338102499542703</c:v>
                </c:pt>
                <c:pt idx="18">
                  <c:v>23.866120882479372</c:v>
                </c:pt>
                <c:pt idx="19">
                  <c:v>27.749174343216865</c:v>
                </c:pt>
                <c:pt idx="20">
                  <c:v>31.917356633417732</c:v>
                </c:pt>
                <c:pt idx="21">
                  <c:v>36.268540586812335</c:v>
                </c:pt>
                <c:pt idx="22">
                  <c:v>40.675154560529826</c:v>
                </c:pt>
                <c:pt idx="23">
                  <c:v>44.997601916849504</c:v>
                </c:pt>
                <c:pt idx="24">
                  <c:v>49.101768158009151</c:v>
                </c:pt>
                <c:pt idx="25">
                  <c:v>52.876086092026569</c:v>
                </c:pt>
                <c:pt idx="26">
                  <c:v>56.243541245139141</c:v>
                </c:pt>
                <c:pt idx="27">
                  <c:v>59.165956192819884</c:v>
                </c:pt>
                <c:pt idx="28">
                  <c:v>61.640789404236003</c:v>
                </c:pt>
                <c:pt idx="29">
                  <c:v>63.692952370559937</c:v>
                </c:pt>
                <c:pt idx="30">
                  <c:v>65.364871858622834</c:v>
                </c:pt>
                <c:pt idx="31">
                  <c:v>66.707373953234224</c:v>
                </c:pt>
                <c:pt idx="32">
                  <c:v>67.772741434221871</c:v>
                </c:pt>
                <c:pt idx="33">
                  <c:v>68.61021505699965</c:v>
                </c:pt>
                <c:pt idx="34">
                  <c:v>69.263576399291537</c:v>
                </c:pt>
                <c:pt idx="35">
                  <c:v>69.770229428059636</c:v>
                </c:pt>
                <c:pt idx="36">
                  <c:v>70.161225565879278</c:v>
                </c:pt>
                <c:pt idx="37">
                  <c:v>70.461804207442512</c:v>
                </c:pt>
                <c:pt idx="38">
                  <c:v>70.692159313258472</c:v>
                </c:pt>
                <c:pt idx="39">
                  <c:v>70.868255989348171</c:v>
                </c:pt>
                <c:pt idx="40">
                  <c:v>71.002601077365838</c:v>
                </c:pt>
                <c:pt idx="41">
                  <c:v>71.104923241977588</c:v>
                </c:pt>
                <c:pt idx="42">
                  <c:v>71.182748529692944</c:v>
                </c:pt>
                <c:pt idx="43">
                  <c:v>71.241873918652388</c:v>
                </c:pt>
                <c:pt idx="44">
                  <c:v>71.286749286099564</c:v>
                </c:pt>
                <c:pt idx="45">
                  <c:v>71.320781104328006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A0-45D6-9B01-BD32E978E1B9}"/>
            </c:ext>
          </c:extLst>
        </c:ser>
        <c:ser>
          <c:idx val="2"/>
          <c:order val="1"/>
          <c:tx>
            <c:strRef>
              <c:f>'共創（五社）'!$E$24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'共創（五社）'!$E$25:$E$70</c:f>
              <c:numCache>
                <c:formatCode>0.00_ </c:formatCode>
                <c:ptCount val="46"/>
                <c:pt idx="0">
                  <c:v>1</c:v>
                </c:pt>
                <c:pt idx="1">
                  <c:v>1.2965142857142857</c:v>
                </c:pt>
                <c:pt idx="2">
                  <c:v>1.6796850557578011</c:v>
                </c:pt>
                <c:pt idx="3">
                  <c:v>2.1740298616436431</c:v>
                </c:pt>
                <c:pt idx="4">
                  <c:v>2.8105020872108026</c:v>
                </c:pt>
                <c:pt idx="5">
                  <c:v>3.6278795862639335</c:v>
                </c:pt>
                <c:pt idx="6">
                  <c:v>4.6742727403313884</c:v>
                </c:pt>
                <c:pt idx="7">
                  <c:v>6.008635252685556</c:v>
                </c:pt>
                <c:pt idx="8">
                  <c:v>7.702039329302357</c:v>
                </c:pt>
                <c:pt idx="9">
                  <c:v>9.8382418765395201</c:v>
                </c:pt>
                <c:pt idx="10">
                  <c:v>12.512608029526353</c:v>
                </c:pt>
                <c:pt idx="11">
                  <c:v>15.827624687154952</c:v>
                </c:pt>
                <c:pt idx="12">
                  <c:v>19.882052994975094</c:v>
                </c:pt>
                <c:pt idx="13">
                  <c:v>24.750023965694478</c:v>
                </c:pt>
                <c:pt idx="14">
                  <c:v>30.448252503713171</c:v>
                </c:pt>
                <c:pt idx="15">
                  <c:v>36.896434147455658</c:v>
                </c:pt>
                <c:pt idx="16">
                  <c:v>43.886404071234864</c:v>
                </c:pt>
                <c:pt idx="17">
                  <c:v>51.082611797023546</c:v>
                </c:pt>
                <c:pt idx="18">
                  <c:v>58.071096265346512</c:v>
                </c:pt>
                <c:pt idx="19">
                  <c:v>64.451439476203035</c:v>
                </c:pt>
                <c:pt idx="20">
                  <c:v>69.93497484148952</c:v>
                </c:pt>
                <c:pt idx="21">
                  <c:v>74.400690933459529</c:v>
                </c:pt>
                <c:pt idx="22">
                  <c:v>77.885948446700269</c:v>
                </c:pt>
                <c:pt idx="23">
                  <c:v>80.530467199262205</c:v>
                </c:pt>
                <c:pt idx="24">
                  <c:v>82.511481401322399</c:v>
                </c:pt>
                <c:pt idx="25">
                  <c:v>83.997095048147955</c:v>
                </c:pt>
                <c:pt idx="26">
                  <c:v>85.124094275606311</c:v>
                </c:pt>
                <c:pt idx="27">
                  <c:v>85.993762718494892</c:v>
                </c:pt>
                <c:pt idx="28">
                  <c:v>86.676832982487937</c:v>
                </c:pt>
                <c:pt idx="29">
                  <c:v>87.221220156016841</c:v>
                </c:pt>
                <c:pt idx="30">
                  <c:v>87.659263700913144</c:v>
                </c:pt>
                <c:pt idx="31">
                  <c:v>88.013298823696033</c:v>
                </c:pt>
                <c:pt idx="32">
                  <c:v>88.299461656794634</c:v>
                </c:pt>
                <c:pt idx="33">
                  <c:v>88.530065382106102</c:v>
                </c:pt>
                <c:pt idx="34">
                  <c:v>88.714977210739647</c:v>
                </c:pt>
                <c:pt idx="35">
                  <c:v>88.862370119350899</c:v>
                </c:pt>
                <c:pt idx="36">
                  <c:v>88.979121542758151</c:v>
                </c:pt>
                <c:pt idx="37">
                  <c:v>89.071033419264296</c:v>
                </c:pt>
                <c:pt idx="38">
                  <c:v>89.142972941286516</c:v>
                </c:pt>
                <c:pt idx="39">
                  <c:v>89.198983611698111</c:v>
                </c:pt>
                <c:pt idx="40">
                  <c:v>89.242387110125648</c:v>
                </c:pt>
                <c:pt idx="41">
                  <c:v>89.275881600042212</c:v>
                </c:pt>
                <c:pt idx="42">
                  <c:v>89.301635812611607</c:v>
                </c:pt>
                <c:pt idx="43">
                  <c:v>89.321376490306022</c:v>
                </c:pt>
                <c:pt idx="44">
                  <c:v>89.336467054715968</c:v>
                </c:pt>
                <c:pt idx="45">
                  <c:v>89.347976304794173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A0-45D6-9B01-BD32E978E1B9}"/>
            </c:ext>
          </c:extLst>
        </c:ser>
        <c:ser>
          <c:idx val="4"/>
          <c:order val="2"/>
          <c:tx>
            <c:strRef>
              <c:f>'共創（五社）'!$G$24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'共創（五社）'!$G$25:$G$70</c:f>
              <c:numCache>
                <c:formatCode>0.00_ </c:formatCode>
                <c:ptCount val="46"/>
                <c:pt idx="0">
                  <c:v>1</c:v>
                </c:pt>
                <c:pt idx="1">
                  <c:v>1.3962555555555556</c:v>
                </c:pt>
                <c:pt idx="2">
                  <c:v>1.9473884443326424</c:v>
                </c:pt>
                <c:pt idx="3">
                  <c:v>2.7118990737926025</c:v>
                </c:pt>
                <c:pt idx="4">
                  <c:v>3.7684782852445338</c:v>
                </c:pt>
                <c:pt idx="5">
                  <c:v>5.221205635103729</c:v>
                </c:pt>
                <c:pt idx="6">
                  <c:v>7.204410587336084</c:v>
                </c:pt>
                <c:pt idx="7">
                  <c:v>9.8852839541410784</c:v>
                </c:pt>
                <c:pt idx="8">
                  <c:v>13.46063264997348</c:v>
                </c:pt>
                <c:pt idx="9">
                  <c:v>18.1418856499333</c:v>
                </c:pt>
                <c:pt idx="10">
                  <c:v>24.120384280889276</c:v>
                </c:pt>
                <c:pt idx="11">
                  <c:v>31.505617972036021</c:v>
                </c:pt>
                <c:pt idx="12">
                  <c:v>40.237499994977426</c:v>
                </c:pt>
                <c:pt idx="13">
                  <c:v>49.996234980282786</c:v>
                </c:pt>
                <c:pt idx="14">
                  <c:v>60.167514243002117</c:v>
                </c:pt>
                <c:pt idx="15">
                  <c:v>69.936399742318827</c:v>
                </c:pt>
                <c:pt idx="16">
                  <c:v>78.52440283485879</c:v>
                </c:pt>
                <c:pt idx="17">
                  <c:v>85.45289481853267</c:v>
                </c:pt>
                <c:pt idx="18">
                  <c:v>90.653608833182048</c:v>
                </c:pt>
                <c:pt idx="19">
                  <c:v>94.370670709295283</c:v>
                </c:pt>
                <c:pt idx="20">
                  <c:v>96.970428239756245</c:v>
                </c:pt>
                <c:pt idx="21">
                  <c:v>98.796071853071652</c:v>
                </c:pt>
                <c:pt idx="22">
                  <c:v>100.10877280545677</c:v>
                </c:pt>
                <c:pt idx="23">
                  <c:v>101.08656365410289</c:v>
                </c:pt>
                <c:pt idx="24">
                  <c:v>101.84397746639171</c:v>
                </c:pt>
                <c:pt idx="25">
                  <c:v>102.45247751063464</c:v>
                </c:pt>
                <c:pt idx="26">
                  <c:v>102.95578298329546</c:v>
                </c:pt>
                <c:pt idx="27">
                  <c:v>103.38022244128655</c:v>
                </c:pt>
                <c:pt idx="28">
                  <c:v>103.74156675204263</c:v>
                </c:pt>
                <c:pt idx="29">
                  <c:v>104.04952638086087</c:v>
                </c:pt>
                <c:pt idx="30">
                  <c:v>104.31064436837448</c:v>
                </c:pt>
                <c:pt idx="31">
                  <c:v>104.53003796368679</c:v>
                </c:pt>
                <c:pt idx="32">
                  <c:v>104.71231948632717</c:v>
                </c:pt>
                <c:pt idx="33">
                  <c:v>104.86197162428324</c:v>
                </c:pt>
                <c:pt idx="34">
                  <c:v>104.98340504707747</c:v>
                </c:pt>
                <c:pt idx="35">
                  <c:v>105.08086924893541</c:v>
                </c:pt>
                <c:pt idx="36">
                  <c:v>105.15832726003454</c:v>
                </c:pt>
                <c:pt idx="37">
                  <c:v>105.21935282025382</c:v>
                </c:pt>
                <c:pt idx="38">
                  <c:v>105.2670715438051</c:v>
                </c:pt>
                <c:pt idx="39">
                  <c:v>105.30414590157554</c:v>
                </c:pt>
                <c:pt idx="40">
                  <c:v>105.33279405594628</c:v>
                </c:pt>
                <c:pt idx="41">
                  <c:v>105.35483027430197</c:v>
                </c:pt>
                <c:pt idx="42">
                  <c:v>105.3717161246457</c:v>
                </c:pt>
                <c:pt idx="43">
                  <c:v>105.38461447692126</c:v>
                </c:pt>
                <c:pt idx="44">
                  <c:v>105.39444117267918</c:v>
                </c:pt>
                <c:pt idx="45">
                  <c:v>105.40191152480958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A0-45D6-9B01-BD32E978E1B9}"/>
            </c:ext>
          </c:extLst>
        </c:ser>
        <c:ser>
          <c:idx val="1"/>
          <c:order val="3"/>
          <c:tx>
            <c:strRef>
              <c:f>'共創（五社）'!$I$24</c:f>
              <c:strCache>
                <c:ptCount val="1"/>
                <c:pt idx="0">
                  <c:v>v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'共創（五社）'!$I$25:$I$70</c:f>
              <c:numCache>
                <c:formatCode>0.00_ </c:formatCode>
                <c:ptCount val="46"/>
                <c:pt idx="0">
                  <c:v>1</c:v>
                </c:pt>
                <c:pt idx="1">
                  <c:v>1.496</c:v>
                </c:pt>
                <c:pt idx="2">
                  <c:v>2.2347203162742857</c:v>
                </c:pt>
                <c:pt idx="3">
                  <c:v>3.3307822903150024</c:v>
                </c:pt>
                <c:pt idx="4">
                  <c:v>4.9477985526692851</c:v>
                </c:pt>
                <c:pt idx="5">
                  <c:v>7.3130648184665148</c:v>
                </c:pt>
                <c:pt idx="6">
                  <c:v>10.728966563744544</c:v>
                </c:pt>
                <c:pt idx="7">
                  <c:v>15.569845308592623</c:v>
                </c:pt>
                <c:pt idx="8">
                  <c:v>22.242652397366907</c:v>
                </c:pt>
                <c:pt idx="9">
                  <c:v>31.079529720324601</c:v>
                </c:pt>
                <c:pt idx="10">
                  <c:v>42.137600173304435</c:v>
                </c:pt>
                <c:pt idx="11">
                  <c:v>54.941111133498957</c:v>
                </c:pt>
                <c:pt idx="12">
                  <c:v>68.334275628080619</c:v>
                </c:pt>
                <c:pt idx="13">
                  <c:v>80.713888071702996</c:v>
                </c:pt>
                <c:pt idx="14">
                  <c:v>90.702971652613243</c:v>
                </c:pt>
                <c:pt idx="15">
                  <c:v>97.796677067336176</c:v>
                </c:pt>
                <c:pt idx="16">
                  <c:v>102.38801169921685</c:v>
                </c:pt>
                <c:pt idx="17">
                  <c:v>105.26277412598</c:v>
                </c:pt>
                <c:pt idx="18">
                  <c:v>107.13402068037846</c:v>
                </c:pt>
                <c:pt idx="19">
                  <c:v>108.4785568275116</c:v>
                </c:pt>
                <c:pt idx="20">
                  <c:v>109.56556459401345</c:v>
                </c:pt>
                <c:pt idx="21">
                  <c:v>110.53093970084473</c:v>
                </c:pt>
                <c:pt idx="22">
                  <c:v>111.43666619591276</c:v>
                </c:pt>
                <c:pt idx="23">
                  <c:v>112.30668891683649</c:v>
                </c:pt>
                <c:pt idx="24">
                  <c:v>113.1457969034677</c:v>
                </c:pt>
                <c:pt idx="25">
                  <c:v>113.94900050509725</c:v>
                </c:pt>
                <c:pt idx="26">
                  <c:v>114.70655499768</c:v>
                </c:pt>
                <c:pt idx="27">
                  <c:v>115.40731268478093</c:v>
                </c:pt>
                <c:pt idx="28">
                  <c:v>116.04132891182316</c:v>
                </c:pt>
                <c:pt idx="29">
                  <c:v>116.60175183692172</c:v>
                </c:pt>
                <c:pt idx="30">
                  <c:v>117.08580870665934</c:v>
                </c:pt>
                <c:pt idx="31">
                  <c:v>117.49485432311573</c:v>
                </c:pt>
                <c:pt idx="32">
                  <c:v>117.83368311856982</c:v>
                </c:pt>
                <c:pt idx="33">
                  <c:v>118.10944577613814</c:v>
                </c:pt>
                <c:pt idx="34">
                  <c:v>118.33050673220903</c:v>
                </c:pt>
                <c:pt idx="35">
                  <c:v>118.50547557077365</c:v>
                </c:pt>
                <c:pt idx="36">
                  <c:v>118.64251676602358</c:v>
                </c:pt>
                <c:pt idx="37">
                  <c:v>118.74894109584318</c:v>
                </c:pt>
                <c:pt idx="38">
                  <c:v>118.83102615538451</c:v>
                </c:pt>
                <c:pt idx="39">
                  <c:v>118.89399608657416</c:v>
                </c:pt>
                <c:pt idx="40">
                  <c:v>118.94209654219271</c:v>
                </c:pt>
                <c:pt idx="41">
                  <c:v>118.97871629232495</c:v>
                </c:pt>
                <c:pt idx="42">
                  <c:v>119.00652319040051</c:v>
                </c:pt>
                <c:pt idx="43">
                  <c:v>119.02759555866027</c:v>
                </c:pt>
                <c:pt idx="44">
                  <c:v>119.0435394863012</c:v>
                </c:pt>
                <c:pt idx="45">
                  <c:v>119.0555885144104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A0-45D6-9B01-BD32E978E1B9}"/>
            </c:ext>
          </c:extLst>
        </c:ser>
        <c:ser>
          <c:idx val="3"/>
          <c:order val="4"/>
          <c:tx>
            <c:strRef>
              <c:f>'共創（五社）'!$K$24</c:f>
              <c:strCache>
                <c:ptCount val="1"/>
                <c:pt idx="0">
                  <c:v>w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'共創（五社）'!$K$25:$K$70</c:f>
              <c:numCache>
                <c:formatCode>0.00_ </c:formatCode>
                <c:ptCount val="46"/>
                <c:pt idx="0">
                  <c:v>1</c:v>
                </c:pt>
                <c:pt idx="1">
                  <c:v>1.1981999999999999</c:v>
                </c:pt>
                <c:pt idx="2">
                  <c:v>1.435397992894381</c:v>
                </c:pt>
                <c:pt idx="3">
                  <c:v>1.7192206373572159</c:v>
                </c:pt>
                <c:pt idx="4">
                  <c:v>2.0588220341871089</c:v>
                </c:pt>
                <c:pt idx="5">
                  <c:v>2.4652426071624904</c:v>
                </c:pt>
                <c:pt idx="6">
                  <c:v>2.9518928850446553</c:v>
                </c:pt>
                <c:pt idx="7">
                  <c:v>3.5352183464927331</c:v>
                </c:pt>
                <c:pt idx="8">
                  <c:v>4.2356131801741981</c:v>
                </c:pt>
                <c:pt idx="9">
                  <c:v>5.0786354845451367</c:v>
                </c:pt>
                <c:pt idx="10">
                  <c:v>6.0964874296628624</c:v>
                </c:pt>
                <c:pt idx="11">
                  <c:v>7.329498278390159</c:v>
                </c:pt>
                <c:pt idx="12">
                  <c:v>8.8269827850161171</c:v>
                </c:pt>
                <c:pt idx="13">
                  <c:v>10.646575551596646</c:v>
                </c:pt>
                <c:pt idx="14">
                  <c:v>12.851484065238804</c:v>
                </c:pt>
                <c:pt idx="15">
                  <c:v>15.506197024223857</c:v>
                </c:pt>
                <c:pt idx="16">
                  <c:v>18.671795953462556</c:v>
                </c:pt>
                <c:pt idx="17">
                  <c:v>22.400899244421012</c:v>
                </c:pt>
                <c:pt idx="18">
                  <c:v>26.730942784804856</c:v>
                </c:pt>
                <c:pt idx="19">
                  <c:v>31.675059040117073</c:v>
                </c:pt>
                <c:pt idx="20">
                  <c:v>37.21147816161001</c:v>
                </c:pt>
                <c:pt idx="21">
                  <c:v>43.273785590797843</c:v>
                </c:pt>
                <c:pt idx="22">
                  <c:v>49.74530243388412</c:v>
                </c:pt>
                <c:pt idx="23">
                  <c:v>56.461030030770345</c:v>
                </c:pt>
                <c:pt idx="24">
                  <c:v>63.2194523112016</c:v>
                </c:pt>
                <c:pt idx="25">
                  <c:v>69.803821982698594</c:v>
                </c:pt>
                <c:pt idx="26">
                  <c:v>76.009055051973178</c:v>
                </c:pt>
                <c:pt idx="27">
                  <c:v>81.667627052763308</c:v>
                </c:pt>
                <c:pt idx="28">
                  <c:v>86.667622651961096</c:v>
                </c:pt>
                <c:pt idx="29">
                  <c:v>90.958826110474433</c:v>
                </c:pt>
                <c:pt idx="30">
                  <c:v>94.54707224818803</c:v>
                </c:pt>
                <c:pt idx="31">
                  <c:v>97.480681374765879</c:v>
                </c:pt>
                <c:pt idx="32">
                  <c:v>99.834114703288364</c:v>
                </c:pt>
                <c:pt idx="33">
                  <c:v>101.69308028657669</c:v>
                </c:pt>
                <c:pt idx="34">
                  <c:v>103.14336392029814</c:v>
                </c:pt>
                <c:pt idx="35">
                  <c:v>104.26384078458999</c:v>
                </c:pt>
                <c:pt idx="36">
                  <c:v>105.12301763631871</c:v>
                </c:pt>
                <c:pt idx="37">
                  <c:v>105.77806028183771</c:v>
                </c:pt>
                <c:pt idx="38">
                  <c:v>106.27531565401408</c:v>
                </c:pt>
                <c:pt idx="39">
                  <c:v>106.65157862911472</c:v>
                </c:pt>
                <c:pt idx="40">
                  <c:v>106.93561486265976</c:v>
                </c:pt>
                <c:pt idx="41">
                  <c:v>107.14966041220391</c:v>
                </c:pt>
                <c:pt idx="42">
                  <c:v>107.31076203673382</c:v>
                </c:pt>
                <c:pt idx="43">
                  <c:v>107.43190910127188</c:v>
                </c:pt>
                <c:pt idx="44">
                  <c:v>107.52295547355969</c:v>
                </c:pt>
                <c:pt idx="45">
                  <c:v>107.59135231386385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A0-45D6-9B01-BD32E978E1B9}"/>
            </c:ext>
          </c:extLst>
        </c:ser>
        <c:ser>
          <c:idx val="5"/>
          <c:order val="5"/>
          <c:tx>
            <c:strRef>
              <c:f>'共創（五社）'!$M$24</c:f>
              <c:strCache>
                <c:ptCount val="1"/>
                <c:pt idx="0">
                  <c:v>x+y+z+ v+w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'共創（五社）'!$M$25:$M$70</c:f>
              <c:numCache>
                <c:formatCode>0.00_ </c:formatCode>
                <c:ptCount val="46"/>
                <c:pt idx="0">
                  <c:v>5</c:v>
                </c:pt>
                <c:pt idx="1">
                  <c:v>6.5837698412698415</c:v>
                </c:pt>
                <c:pt idx="2">
                  <c:v>8.728923850815427</c:v>
                </c:pt>
                <c:pt idx="3">
                  <c:v>11.64794154931087</c:v>
                </c:pt>
                <c:pt idx="4">
                  <c:v>15.631796709816365</c:v>
                </c:pt>
                <c:pt idx="5">
                  <c:v>21.071880951206865</c:v>
                </c:pt>
                <c:pt idx="6">
                  <c:v>28.47864489045471</c:v>
                </c:pt>
                <c:pt idx="7">
                  <c:v>38.483771807052314</c:v>
                </c:pt>
                <c:pt idx="8">
                  <c:v>51.800483038386915</c:v>
                </c:pt>
                <c:pt idx="9">
                  <c:v>69.103825885139898</c:v>
                </c:pt>
                <c:pt idx="10">
                  <c:v>90.79721401378734</c:v>
                </c:pt>
                <c:pt idx="11">
                  <c:v>116.69068611332528</c:v>
                </c:pt>
                <c:pt idx="12">
                  <c:v>145.75607659385128</c:v>
                </c:pt>
                <c:pt idx="13">
                  <c:v>176.24623133692117</c:v>
                </c:pt>
                <c:pt idx="14">
                  <c:v>206.29438873879926</c:v>
                </c:pt>
                <c:pt idx="15">
                  <c:v>234.60457798785436</c:v>
                </c:pt>
                <c:pt idx="16">
                  <c:v>260.67319943114575</c:v>
                </c:pt>
                <c:pt idx="17">
                  <c:v>284.53728248549993</c:v>
                </c:pt>
                <c:pt idx="18">
                  <c:v>306.45578944619126</c:v>
                </c:pt>
                <c:pt idx="19">
                  <c:v>326.72490039634386</c:v>
                </c:pt>
                <c:pt idx="20">
                  <c:v>345.59980247028693</c:v>
                </c:pt>
                <c:pt idx="21">
                  <c:v>363.27002866498606</c:v>
                </c:pt>
                <c:pt idx="22">
                  <c:v>379.85184444248375</c:v>
                </c:pt>
                <c:pt idx="23">
                  <c:v>395.38235171782145</c:v>
                </c:pt>
                <c:pt idx="24">
                  <c:v>409.82247624039258</c:v>
                </c:pt>
                <c:pt idx="25">
                  <c:v>423.07848113860501</c:v>
                </c:pt>
                <c:pt idx="26">
                  <c:v>435.03902855369415</c:v>
                </c:pt>
                <c:pt idx="27">
                  <c:v>445.61488109014556</c:v>
                </c:pt>
                <c:pt idx="28">
                  <c:v>454.7681407025508</c:v>
                </c:pt>
                <c:pt idx="29">
                  <c:v>462.52427685483383</c:v>
                </c:pt>
                <c:pt idx="30">
                  <c:v>468.96766088275785</c:v>
                </c:pt>
                <c:pt idx="31">
                  <c:v>474.22624643849866</c:v>
                </c:pt>
                <c:pt idx="32">
                  <c:v>478.45232039920182</c:v>
                </c:pt>
                <c:pt idx="33">
                  <c:v>481.80477812610383</c:v>
                </c:pt>
                <c:pt idx="34">
                  <c:v>484.43582930961583</c:v>
                </c:pt>
                <c:pt idx="35">
                  <c:v>486.48278515170966</c:v>
                </c:pt>
                <c:pt idx="36">
                  <c:v>488.06420877101425</c:v>
                </c:pt>
                <c:pt idx="37">
                  <c:v>489.27919182464154</c:v>
                </c:pt>
                <c:pt idx="38">
                  <c:v>490.2085456077487</c:v>
                </c:pt>
                <c:pt idx="39">
                  <c:v>490.91696021831069</c:v>
                </c:pt>
                <c:pt idx="40">
                  <c:v>491.4554936482902</c:v>
                </c:pt>
                <c:pt idx="41">
                  <c:v>491.86401182085064</c:v>
                </c:pt>
                <c:pt idx="42">
                  <c:v>492.17338569408457</c:v>
                </c:pt>
                <c:pt idx="43">
                  <c:v>492.40736954581178</c:v>
                </c:pt>
                <c:pt idx="44">
                  <c:v>492.58415247335563</c:v>
                </c:pt>
                <c:pt idx="45">
                  <c:v>492.717609762206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A7-4FD9-AB6A-462C83BF7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layout>
        <c:manualLayout>
          <c:xMode val="edge"/>
          <c:yMode val="edge"/>
          <c:x val="0.4091911693202866"/>
          <c:y val="5.1029715366694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'共創（三社）'!$K$18</c:f>
              <c:strCache>
                <c:ptCount val="1"/>
                <c:pt idx="0">
                  <c:v>dx/dt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'共創（三社）'!$K$19:$K$64</c:f>
              <c:numCache>
                <c:formatCode>0.00_ </c:formatCode>
                <c:ptCount val="46"/>
                <c:pt idx="0">
                  <c:v>-13.563000000000001</c:v>
                </c:pt>
                <c:pt idx="1">
                  <c:v>-7.2763130212071427</c:v>
                </c:pt>
                <c:pt idx="2">
                  <c:v>-4.4893438072070095</c:v>
                </c:pt>
                <c:pt idx="3">
                  <c:v>-2.9657692734153507</c:v>
                </c:pt>
                <c:pt idx="4">
                  <c:v>-2.0338146842239198</c:v>
                </c:pt>
                <c:pt idx="5">
                  <c:v>-1.4201393995766987</c:v>
                </c:pt>
                <c:pt idx="6">
                  <c:v>-0.99215862045452807</c:v>
                </c:pt>
                <c:pt idx="7">
                  <c:v>-0.67732258371406129</c:v>
                </c:pt>
                <c:pt idx="8">
                  <c:v>-0.43233075298293561</c:v>
                </c:pt>
                <c:pt idx="9">
                  <c:v>-0.22994544747160506</c:v>
                </c:pt>
                <c:pt idx="10">
                  <c:v>-5.3182558686075132E-2</c:v>
                </c:pt>
                <c:pt idx="11">
                  <c:v>0.10694265134706737</c:v>
                </c:pt>
                <c:pt idx="12">
                  <c:v>0.25204769931385329</c:v>
                </c:pt>
                <c:pt idx="13">
                  <c:v>0.37705265151725575</c:v>
                </c:pt>
                <c:pt idx="14">
                  <c:v>0.47254990156895682</c:v>
                </c:pt>
                <c:pt idx="15">
                  <c:v>0.52952855388546816</c:v>
                </c:pt>
                <c:pt idx="16">
                  <c:v>0.54468444567125762</c:v>
                </c:pt>
                <c:pt idx="17">
                  <c:v>0.52284240601198295</c:v>
                </c:pt>
                <c:pt idx="18">
                  <c:v>0.47484361875242298</c:v>
                </c:pt>
                <c:pt idx="19">
                  <c:v>0.41303358378089383</c:v>
                </c:pt>
                <c:pt idx="20">
                  <c:v>0.34765623321315586</c:v>
                </c:pt>
                <c:pt idx="21">
                  <c:v>0.28549649699420221</c:v>
                </c:pt>
                <c:pt idx="22">
                  <c:v>0.23016802163353978</c:v>
                </c:pt>
                <c:pt idx="23">
                  <c:v>0.18301905389707529</c:v>
                </c:pt>
                <c:pt idx="24">
                  <c:v>0.14402542773019866</c:v>
                </c:pt>
                <c:pt idx="25">
                  <c:v>0.11245208394123507</c:v>
                </c:pt>
                <c:pt idx="26">
                  <c:v>8.7275194878829954E-2</c:v>
                </c:pt>
                <c:pt idx="27">
                  <c:v>6.7423595445490925E-2</c:v>
                </c:pt>
                <c:pt idx="28">
                  <c:v>5.1901832088457445E-2</c:v>
                </c:pt>
                <c:pt idx="29">
                  <c:v>3.9842298362566808E-2</c:v>
                </c:pt>
                <c:pt idx="30">
                  <c:v>3.051802178484686E-2</c:v>
                </c:pt>
                <c:pt idx="31">
                  <c:v>2.3335503171135974E-2</c:v>
                </c:pt>
                <c:pt idx="32">
                  <c:v>1.7818849026278727E-2</c:v>
                </c:pt>
                <c:pt idx="33">
                  <c:v>1.359134193363043E-2</c:v>
                </c:pt>
                <c:pt idx="34">
                  <c:v>1.0357566120824835E-2</c:v>
                </c:pt>
                <c:pt idx="35">
                  <c:v>7.8874821187830957E-3</c:v>
                </c:pt>
                <c:pt idx="36">
                  <c:v>6.0029087784723156E-3</c:v>
                </c:pt>
                <c:pt idx="37">
                  <c:v>4.5663944991298777E-3</c:v>
                </c:pt>
                <c:pt idx="38">
                  <c:v>3.4722419843493668E-3</c:v>
                </c:pt>
                <c:pt idx="39">
                  <c:v>2.6393735176546418E-3</c:v>
                </c:pt>
                <c:pt idx="40">
                  <c:v>2.0057182006121277E-3</c:v>
                </c:pt>
                <c:pt idx="41">
                  <c:v>1.523830441188867E-3</c:v>
                </c:pt>
                <c:pt idx="42">
                  <c:v>1.1574894270458547E-3</c:v>
                </c:pt>
                <c:pt idx="43">
                  <c:v>8.7907165763057016E-4</c:v>
                </c:pt>
                <c:pt idx="44">
                  <c:v>6.6752777164569288E-4</c:v>
                </c:pt>
                <c:pt idx="45">
                  <c:v>5.0682888445452434E-4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31-4F55-85EA-CF2EF13A2892}"/>
            </c:ext>
          </c:extLst>
        </c:ser>
        <c:ser>
          <c:idx val="3"/>
          <c:order val="1"/>
          <c:tx>
            <c:strRef>
              <c:f>'共創（三社）'!$M$18</c:f>
              <c:strCache>
                <c:ptCount val="1"/>
                <c:pt idx="0">
                  <c:v>dy/dt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'共創（三社）'!$M$19:$M$64</c:f>
              <c:numCache>
                <c:formatCode>0.00_ </c:formatCode>
                <c:ptCount val="46"/>
                <c:pt idx="0">
                  <c:v>5.6449285714285713</c:v>
                </c:pt>
                <c:pt idx="1">
                  <c:v>4.9967868062888483</c:v>
                </c:pt>
                <c:pt idx="2">
                  <c:v>4.2271156060214006</c:v>
                </c:pt>
                <c:pt idx="3">
                  <c:v>3.4248608868729455</c:v>
                </c:pt>
                <c:pt idx="4">
                  <c:v>2.676437641080998</c:v>
                </c:pt>
                <c:pt idx="5">
                  <c:v>2.0384142372586767</c:v>
                </c:pt>
                <c:pt idx="6">
                  <c:v>1.5341105188642754</c:v>
                </c:pt>
                <c:pt idx="7">
                  <c:v>1.1622143636923161</c:v>
                </c:pt>
                <c:pt idx="8">
                  <c:v>0.908018729562313</c:v>
                </c:pt>
                <c:pt idx="9">
                  <c:v>0.75186568730683845</c:v>
                </c:pt>
                <c:pt idx="10">
                  <c:v>0.67333709830734312</c:v>
                </c:pt>
                <c:pt idx="11">
                  <c:v>0.65195979351372546</c:v>
                </c:pt>
                <c:pt idx="12">
                  <c:v>0.66613429175606509</c:v>
                </c:pt>
                <c:pt idx="13">
                  <c:v>0.69249965311147887</c:v>
                </c:pt>
                <c:pt idx="14">
                  <c:v>0.70793567031588822</c:v>
                </c:pt>
                <c:pt idx="15">
                  <c:v>0.69478802562279807</c:v>
                </c:pt>
                <c:pt idx="16">
                  <c:v>0.64651387807804284</c:v>
                </c:pt>
                <c:pt idx="17">
                  <c:v>0.56897826189208223</c:v>
                </c:pt>
                <c:pt idx="18">
                  <c:v>0.47574090344386777</c:v>
                </c:pt>
                <c:pt idx="19">
                  <c:v>0.38100103317378453</c:v>
                </c:pt>
                <c:pt idx="20">
                  <c:v>0.29487959784522433</c:v>
                </c:pt>
                <c:pt idx="21">
                  <c:v>0.22236636806788956</c:v>
                </c:pt>
                <c:pt idx="22">
                  <c:v>0.16449010769962236</c:v>
                </c:pt>
                <c:pt idx="23">
                  <c:v>0.12000028869975754</c:v>
                </c:pt>
                <c:pt idx="24">
                  <c:v>8.6695408643413963E-2</c:v>
                </c:pt>
                <c:pt idx="25">
                  <c:v>6.2224917764381438E-2</c:v>
                </c:pt>
                <c:pt idx="26">
                  <c:v>4.4478643018193598E-2</c:v>
                </c:pt>
                <c:pt idx="27">
                  <c:v>3.1723484908181998E-2</c:v>
                </c:pt>
                <c:pt idx="28">
                  <c:v>2.2609553400018356E-2</c:v>
                </c:pt>
                <c:pt idx="29">
                  <c:v>1.6120657327195698E-2</c:v>
                </c:pt>
                <c:pt idx="30">
                  <c:v>1.1509057223289876E-2</c:v>
                </c:pt>
                <c:pt idx="31">
                  <c:v>8.2330379860815484E-3</c:v>
                </c:pt>
                <c:pt idx="32">
                  <c:v>5.9042898447656533E-3</c:v>
                </c:pt>
                <c:pt idx="33">
                  <c:v>4.2464413531480005E-3</c:v>
                </c:pt>
                <c:pt idx="34">
                  <c:v>3.063682853306382E-3</c:v>
                </c:pt>
                <c:pt idx="35">
                  <c:v>2.2176425279671896E-3</c:v>
                </c:pt>
                <c:pt idx="36">
                  <c:v>1.610644144425688E-3</c:v>
                </c:pt>
                <c:pt idx="37">
                  <c:v>1.1737315219062516E-3</c:v>
                </c:pt>
                <c:pt idx="38">
                  <c:v>8.5817315780989389E-4</c:v>
                </c:pt>
                <c:pt idx="39">
                  <c:v>6.2946862897161893E-4</c:v>
                </c:pt>
                <c:pt idx="40">
                  <c:v>4.6313437533784807E-4</c:v>
                </c:pt>
                <c:pt idx="41">
                  <c:v>3.4174589700697311E-4</c:v>
                </c:pt>
                <c:pt idx="42">
                  <c:v>2.5286285380587969E-4</c:v>
                </c:pt>
                <c:pt idx="43">
                  <c:v>1.8757278586267745E-4</c:v>
                </c:pt>
                <c:pt idx="44">
                  <c:v>1.3946765130112837E-4</c:v>
                </c:pt>
                <c:pt idx="45">
                  <c:v>1.0392309709361669E-4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31-4F55-85EA-CF2EF13A2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scatterChart>
        <c:scatterStyle val="smoothMarker"/>
        <c:varyColors val="0"/>
        <c:ser>
          <c:idx val="5"/>
          <c:order val="2"/>
          <c:tx>
            <c:strRef>
              <c:f>'共創（三社）'!$O$18</c:f>
              <c:strCache>
                <c:ptCount val="1"/>
                <c:pt idx="0">
                  <c:v>dz/dt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'共創（三社）'!$O$19:$O$64</c:f>
              <c:numCache>
                <c:formatCode>0.00_ </c:formatCode>
                <c:ptCount val="46"/>
                <c:pt idx="0">
                  <c:v>0.41805555555555562</c:v>
                </c:pt>
                <c:pt idx="1">
                  <c:v>0.59066935879690874</c:v>
                </c:pt>
                <c:pt idx="2">
                  <c:v>0.83297988953501323</c:v>
                </c:pt>
                <c:pt idx="3">
                  <c:v>1.1702083107390551</c:v>
                </c:pt>
                <c:pt idx="4">
                  <c:v>1.6341643044281944</c:v>
                </c:pt>
                <c:pt idx="5">
                  <c:v>2.2621829969866978</c:v>
                </c:pt>
                <c:pt idx="6">
                  <c:v>3.0927617008631221</c:v>
                </c:pt>
                <c:pt idx="7">
                  <c:v>4.1550344672214488</c:v>
                </c:pt>
                <c:pt idx="8">
                  <c:v>5.4487451569911203</c:v>
                </c:pt>
                <c:pt idx="9">
                  <c:v>6.9133632671020004</c:v>
                </c:pt>
                <c:pt idx="10">
                  <c:v>8.3929978549638733</c:v>
                </c:pt>
                <c:pt idx="11">
                  <c:v>9.6203465223528859</c:v>
                </c:pt>
                <c:pt idx="12">
                  <c:v>10.26016654651996</c:v>
                </c:pt>
                <c:pt idx="13">
                  <c:v>10.040628079926352</c:v>
                </c:pt>
                <c:pt idx="14">
                  <c:v>8.9259953625213928</c:v>
                </c:pt>
                <c:pt idx="15">
                  <c:v>7.1899097053224361</c:v>
                </c:pt>
                <c:pt idx="16">
                  <c:v>5.2841549024485985</c:v>
                </c:pt>
                <c:pt idx="17">
                  <c:v>3.5978927057412151</c:v>
                </c:pt>
                <c:pt idx="18">
                  <c:v>2.3141072470105088</c:v>
                </c:pt>
                <c:pt idx="19">
                  <c:v>1.4327986311716434</c:v>
                </c:pt>
                <c:pt idx="20">
                  <c:v>0.86728849758718485</c:v>
                </c:pt>
                <c:pt idx="21">
                  <c:v>0.5191015865695503</c:v>
                </c:pt>
                <c:pt idx="22">
                  <c:v>0.30966705761829694</c:v>
                </c:pt>
                <c:pt idx="23">
                  <c:v>0.18513238590804626</c:v>
                </c:pt>
                <c:pt idx="24">
                  <c:v>0.11135931924621545</c:v>
                </c:pt>
                <c:pt idx="25">
                  <c:v>6.7595099033697981E-2</c:v>
                </c:pt>
                <c:pt idx="26">
                  <c:v>4.150105729263931E-2</c:v>
                </c:pt>
                <c:pt idx="27">
                  <c:v>2.5820365567908787E-2</c:v>
                </c:pt>
                <c:pt idx="28">
                  <c:v>1.6302070796792911E-2</c:v>
                </c:pt>
                <c:pt idx="29">
                  <c:v>1.0455079174156889E-2</c:v>
                </c:pt>
                <c:pt idx="30">
                  <c:v>6.8146023780060183E-3</c:v>
                </c:pt>
                <c:pt idx="31">
                  <c:v>4.5143963243092777E-3</c:v>
                </c:pt>
                <c:pt idx="32">
                  <c:v>3.0382626818195035E-3</c:v>
                </c:pt>
                <c:pt idx="33">
                  <c:v>2.0757167892493378E-3</c:v>
                </c:pt>
                <c:pt idx="34">
                  <c:v>1.437966616794295E-3</c:v>
                </c:pt>
                <c:pt idx="35">
                  <c:v>1.008798447124537E-3</c:v>
                </c:pt>
                <c:pt idx="36">
                  <c:v>7.1570326482062185E-4</c:v>
                </c:pt>
                <c:pt idx="37">
                  <c:v>5.1278116647024419E-4</c:v>
                </c:pt>
                <c:pt idx="38">
                  <c:v>3.7053319657109896E-4</c:v>
                </c:pt>
                <c:pt idx="39">
                  <c:v>2.6970580538376865E-4</c:v>
                </c:pt>
                <c:pt idx="40">
                  <c:v>1.975377277401158E-4</c:v>
                </c:pt>
                <c:pt idx="41">
                  <c:v>1.4544344643097062E-4</c:v>
                </c:pt>
                <c:pt idx="42">
                  <c:v>1.0756424378666196E-4</c:v>
                </c:pt>
                <c:pt idx="43">
                  <c:v>7.9849049985369902E-5</c:v>
                </c:pt>
                <c:pt idx="44">
                  <c:v>5.9462779377739139E-5</c:v>
                </c:pt>
                <c:pt idx="45">
                  <c:v>4.4399775005476982E-5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31-4F55-85EA-CF2EF13A2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layout>
        <c:manualLayout>
          <c:xMode val="edge"/>
          <c:yMode val="edge"/>
          <c:x val="0.45276090365742805"/>
          <c:y val="4.42257651646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'共創（三社）'!$Q$18</c:f>
              <c:strCache>
                <c:ptCount val="1"/>
                <c:pt idx="0">
                  <c:v>x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'共創（三社）'!$Q$19:$Q$64</c:f>
              <c:numCache>
                <c:formatCode>0.00_ </c:formatCode>
                <c:ptCount val="46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47-4433-9074-2CDD0C1B230F}"/>
            </c:ext>
          </c:extLst>
        </c:ser>
        <c:ser>
          <c:idx val="2"/>
          <c:order val="1"/>
          <c:tx>
            <c:strRef>
              <c:f>'共創（三社）'!$S$18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'共創（三社）'!$S$19:$S$64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47-4433-9074-2CDD0C1B230F}"/>
            </c:ext>
          </c:extLst>
        </c:ser>
        <c:ser>
          <c:idx val="4"/>
          <c:order val="2"/>
          <c:tx>
            <c:strRef>
              <c:f>'共創（三社）'!$U$18</c:f>
              <c:strCache>
                <c:ptCount val="1"/>
                <c:pt idx="0">
                  <c:v>z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'共創（三社）'!$U$19:$U$64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47-4433-9074-2CDD0C1B230F}"/>
            </c:ext>
          </c:extLst>
        </c:ser>
        <c:ser>
          <c:idx val="1"/>
          <c:order val="3"/>
          <c:tx>
            <c:strRef>
              <c:f>'共創（三社）'!$W$18</c:f>
              <c:strCache>
                <c:ptCount val="1"/>
                <c:pt idx="0">
                  <c:v>x+y+z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'共創（三社）'!$W$19:$W$64</c:f>
              <c:numCache>
                <c:formatCode>0.00_ </c:formatCode>
                <c:ptCount val="46"/>
                <c:pt idx="0">
                  <c:v>195</c:v>
                </c:pt>
                <c:pt idx="1">
                  <c:v>184.45571428571429</c:v>
                </c:pt>
                <c:pt idx="2">
                  <c:v>183.32268172037578</c:v>
                </c:pt>
                <c:pt idx="3">
                  <c:v>186.03529345979365</c:v>
                </c:pt>
                <c:pt idx="4">
                  <c:v>190.87956123445775</c:v>
                </c:pt>
                <c:pt idx="5">
                  <c:v>196.93152434403123</c:v>
                </c:pt>
                <c:pt idx="6">
                  <c:v>203.49823695781345</c:v>
                </c:pt>
                <c:pt idx="7">
                  <c:v>209.99803702587795</c:v>
                </c:pt>
                <c:pt idx="8">
                  <c:v>215.97307181585489</c:v>
                </c:pt>
                <c:pt idx="9">
                  <c:v>221.12834680842434</c:v>
                </c:pt>
                <c:pt idx="10">
                  <c:v>225.34316178212032</c:v>
                </c:pt>
                <c:pt idx="11">
                  <c:v>228.64100122568505</c:v>
                </c:pt>
                <c:pt idx="12">
                  <c:v>231.13504198806902</c:v>
                </c:pt>
                <c:pt idx="13">
                  <c:v>232.97467775191365</c:v>
                </c:pt>
                <c:pt idx="14">
                  <c:v>234.30826890579564</c:v>
                </c:pt>
                <c:pt idx="15">
                  <c:v>235.26410212068168</c:v>
                </c:pt>
                <c:pt idx="16">
                  <c:v>235.94450770184417</c:v>
                </c:pt>
                <c:pt idx="17">
                  <c:v>236.42712852582127</c:v>
                </c:pt>
                <c:pt idx="18">
                  <c:v>236.76904245683943</c:v>
                </c:pt>
                <c:pt idx="19">
                  <c:v>237.01138105474553</c:v>
                </c:pt>
                <c:pt idx="20">
                  <c:v>237.1834220050041</c:v>
                </c:pt>
                <c:pt idx="21">
                  <c:v>237.30585519558895</c:v>
                </c:pt>
                <c:pt idx="22">
                  <c:v>237.39324638910651</c:v>
                </c:pt>
                <c:pt idx="23">
                  <c:v>237.45583537557579</c:v>
                </c:pt>
                <c:pt idx="24">
                  <c:v>237.50082248706826</c:v>
                </c:pt>
                <c:pt idx="25">
                  <c:v>237.53327798543137</c:v>
                </c:pt>
                <c:pt idx="26">
                  <c:v>237.55678030593111</c:v>
                </c:pt>
                <c:pt idx="27">
                  <c:v>237.5738622799937</c:v>
                </c:pt>
                <c:pt idx="28">
                  <c:v>237.58632260752717</c:v>
                </c:pt>
                <c:pt idx="29">
                  <c:v>237.5954432662225</c:v>
                </c:pt>
                <c:pt idx="30">
                  <c:v>237.60214143598191</c:v>
                </c:pt>
                <c:pt idx="31">
                  <c:v>237.60707587389322</c:v>
                </c:pt>
                <c:pt idx="32">
                  <c:v>237.6107215924699</c:v>
                </c:pt>
                <c:pt idx="33">
                  <c:v>237.61342244974816</c:v>
                </c:pt>
                <c:pt idx="34">
                  <c:v>237.61542831382025</c:v>
                </c:pt>
                <c:pt idx="35">
                  <c:v>237.61692142518837</c:v>
                </c:pt>
                <c:pt idx="36">
                  <c:v>237.61803517044785</c:v>
                </c:pt>
                <c:pt idx="37">
                  <c:v>237.6188675059538</c:v>
                </c:pt>
                <c:pt idx="38">
                  <c:v>237.619490595385</c:v>
                </c:pt>
                <c:pt idx="39">
                  <c:v>237.6199577572753</c:v>
                </c:pt>
                <c:pt idx="40">
                  <c:v>237.62030849343691</c:v>
                </c:pt>
                <c:pt idx="41">
                  <c:v>237.62057214257689</c:v>
                </c:pt>
                <c:pt idx="42">
                  <c:v>237.6207705449502</c:v>
                </c:pt>
                <c:pt idx="43">
                  <c:v>237.62091999269285</c:v>
                </c:pt>
                <c:pt idx="44">
                  <c:v>237.62103266214936</c:v>
                </c:pt>
                <c:pt idx="45">
                  <c:v>237.62111766910942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50-426F-8D96-FCE4C6074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  <c:max val="30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layout>
        <c:manualLayout>
          <c:xMode val="edge"/>
          <c:yMode val="edge"/>
          <c:x val="0.41282352254747512"/>
          <c:y val="5.1029715366694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'共創（三社）'!$R$18</c:f>
              <c:strCache>
                <c:ptCount val="1"/>
                <c:pt idx="0">
                  <c:v>dx/dt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'共創（三社）'!$R$19:$R$64</c:f>
              <c:numCache>
                <c:formatCode>0.00_ </c:formatCode>
                <c:ptCount val="46"/>
                <c:pt idx="0">
                  <c:v>-5.9999999999999609E-2</c:v>
                </c:pt>
                <c:pt idx="1">
                  <c:v>-0.25959157714285563</c:v>
                </c:pt>
                <c:pt idx="2">
                  <c:v>-0.24213399260634949</c:v>
                </c:pt>
                <c:pt idx="3">
                  <c:v>-0.16519985998059661</c:v>
                </c:pt>
                <c:pt idx="4">
                  <c:v>-7.4268983475985095E-2</c:v>
                </c:pt>
                <c:pt idx="5">
                  <c:v>1.2468828165076662E-2</c:v>
                </c:pt>
                <c:pt idx="6">
                  <c:v>8.6266155655682075E-2</c:v>
                </c:pt>
                <c:pt idx="7">
                  <c:v>0.14261457593540916</c:v>
                </c:pt>
                <c:pt idx="8">
                  <c:v>0.17981660515947406</c:v>
                </c:pt>
                <c:pt idx="9">
                  <c:v>0.19859575191449919</c:v>
                </c:pt>
                <c:pt idx="10">
                  <c:v>0.2016382554542675</c:v>
                </c:pt>
                <c:pt idx="11">
                  <c:v>0.1927992803038594</c:v>
                </c:pt>
                <c:pt idx="12">
                  <c:v>0.17619172437355113</c:v>
                </c:pt>
                <c:pt idx="13">
                  <c:v>0.15547043842223118</c:v>
                </c:pt>
                <c:pt idx="14">
                  <c:v>0.13346033636726773</c:v>
                </c:pt>
                <c:pt idx="15">
                  <c:v>0.11209024440432502</c:v>
                </c:pt>
                <c:pt idx="16">
                  <c:v>9.2511006574577337E-2</c:v>
                </c:pt>
                <c:pt idx="17">
                  <c:v>7.5284055799460292E-2</c:v>
                </c:pt>
                <c:pt idx="18">
                  <c:v>6.0568902165069272E-2</c:v>
                </c:pt>
                <c:pt idx="19">
                  <c:v>4.8277203572865135E-2</c:v>
                </c:pt>
                <c:pt idx="20">
                  <c:v>3.8185758699604611E-2</c:v>
                </c:pt>
                <c:pt idx="21">
                  <c:v>3.0012643922747495E-2</c:v>
                </c:pt>
                <c:pt idx="22">
                  <c:v>2.3464692509719942E-2</c:v>
                </c:pt>
                <c:pt idx="23">
                  <c:v>1.8264577955253714E-2</c:v>
                </c:pt>
                <c:pt idx="24">
                  <c:v>1.4164319303661577E-2</c:v>
                </c:pt>
                <c:pt idx="25">
                  <c:v>1.0950280387750588E-2</c:v>
                </c:pt>
                <c:pt idx="26">
                  <c:v>8.4431884120526046E-3</c:v>
                </c:pt>
                <c:pt idx="27">
                  <c:v>6.4954961936143363E-3</c:v>
                </c:pt>
                <c:pt idx="28">
                  <c:v>4.9875477760741305E-3</c:v>
                </c:pt>
                <c:pt idx="29">
                  <c:v>3.8234166932198388E-3</c:v>
                </c:pt>
                <c:pt idx="30">
                  <c:v>2.926899674225325E-3</c:v>
                </c:pt>
                <c:pt idx="31">
                  <c:v>2.2379054088310646E-3</c:v>
                </c:pt>
                <c:pt idx="32">
                  <c:v>1.7093314149494443E-3</c:v>
                </c:pt>
                <c:pt idx="33">
                  <c:v>1.3044383807894189E-3</c:v>
                </c:pt>
                <c:pt idx="34">
                  <c:v>9.9468733151120148E-4</c:v>
                </c:pt>
                <c:pt idx="35">
                  <c:v>7.5798507127089465E-4</c:v>
                </c:pt>
                <c:pt idx="36">
                  <c:v>5.7727750074576534E-4</c:v>
                </c:pt>
                <c:pt idx="37">
                  <c:v>4.3943224680975668E-4</c:v>
                </c:pt>
                <c:pt idx="38">
                  <c:v>3.3435766558032043E-4</c:v>
                </c:pt>
                <c:pt idx="39">
                  <c:v>2.5431238626194563E-4</c:v>
                </c:pt>
                <c:pt idx="40">
                  <c:v>1.933668525246901E-4</c:v>
                </c:pt>
                <c:pt idx="41">
                  <c:v>1.469851142548162E-4</c:v>
                </c:pt>
                <c:pt idx="42">
                  <c:v>1.1170112085712169E-4</c:v>
                </c:pt>
                <c:pt idx="43">
                  <c:v>8.4868878114985336E-5</c:v>
                </c:pt>
                <c:pt idx="44">
                  <c:v>6.4470079671696823E-5</c:v>
                </c:pt>
                <c:pt idx="45">
                  <c:v>4.8966294618590922E-5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08-4BDA-AD2F-8F70719EE665}"/>
            </c:ext>
          </c:extLst>
        </c:ser>
        <c:ser>
          <c:idx val="3"/>
          <c:order val="1"/>
          <c:tx>
            <c:strRef>
              <c:f>'共創（三社）'!$T$18</c:f>
              <c:strCache>
                <c:ptCount val="1"/>
                <c:pt idx="0">
                  <c:v>dy/dt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'共創（三社）'!$T$19:$T$64</c:f>
              <c:numCache>
                <c:formatCode>0.00_ </c:formatCode>
                <c:ptCount val="46"/>
                <c:pt idx="0">
                  <c:v>4.2557142857142853</c:v>
                </c:pt>
                <c:pt idx="1">
                  <c:v>5.0265407372011666</c:v>
                </c:pt>
                <c:pt idx="2">
                  <c:v>5.7713403243132309</c:v>
                </c:pt>
                <c:pt idx="3">
                  <c:v>6.3728516419697634</c:v>
                </c:pt>
                <c:pt idx="4">
                  <c:v>6.7132223411551326</c:v>
                </c:pt>
                <c:pt idx="5">
                  <c:v>6.7010305980601927</c:v>
                </c:pt>
                <c:pt idx="6">
                  <c:v>6.3084935894031329</c:v>
                </c:pt>
                <c:pt idx="7">
                  <c:v>5.5916454102646354</c:v>
                </c:pt>
                <c:pt idx="8">
                  <c:v>4.6751434446638038</c:v>
                </c:pt>
                <c:pt idx="9">
                  <c:v>3.7067947081350354</c:v>
                </c:pt>
                <c:pt idx="10">
                  <c:v>2.8089831949805699</c:v>
                </c:pt>
                <c:pt idx="11">
                  <c:v>2.0527420516135471</c:v>
                </c:pt>
                <c:pt idx="12">
                  <c:v>1.4593265309794126</c:v>
                </c:pt>
                <c:pt idx="13">
                  <c:v>1.0170030115811663</c:v>
                </c:pt>
                <c:pt idx="14">
                  <c:v>0.69906624289843688</c:v>
                </c:pt>
                <c:pt idx="15">
                  <c:v>0.47618578210324358</c:v>
                </c:pt>
                <c:pt idx="16">
                  <c:v>0.32254298116830604</c:v>
                </c:pt>
                <c:pt idx="17">
                  <c:v>0.21778071834776735</c:v>
                </c:pt>
                <c:pt idx="18">
                  <c:v>0.14683486914982824</c:v>
                </c:pt>
                <c:pt idx="19">
                  <c:v>9.8981920588120609E-2</c:v>
                </c:pt>
                <c:pt idx="20">
                  <c:v>6.6771196786178599E-2</c:v>
                </c:pt>
                <c:pt idx="21">
                  <c:v>4.5104400578992898E-2</c:v>
                </c:pt>
                <c:pt idx="22">
                  <c:v>3.052595858094298E-2</c:v>
                </c:pt>
                <c:pt idx="23">
                  <c:v>2.0707218740697808E-2</c:v>
                </c:pt>
                <c:pt idx="24">
                  <c:v>1.4084127532322022E-2</c:v>
                </c:pt>
                <c:pt idx="25">
                  <c:v>9.6079136183897518E-3</c:v>
                </c:pt>
                <c:pt idx="26">
                  <c:v>6.5756925353790407E-3</c:v>
                </c:pt>
                <c:pt idx="27">
                  <c:v>4.5162637133229211E-3</c:v>
                </c:pt>
                <c:pt idx="28">
                  <c:v>3.1134743904059903E-3</c:v>
                </c:pt>
                <c:pt idx="29">
                  <c:v>2.1549275735761597E-3</c:v>
                </c:pt>
                <c:pt idx="30">
                  <c:v>1.4976964197752629E-3</c:v>
                </c:pt>
                <c:pt idx="31">
                  <c:v>1.0454147132699099E-3</c:v>
                </c:pt>
                <c:pt idx="32">
                  <c:v>7.3296461200511587E-4</c:v>
                </c:pt>
                <c:pt idx="33">
                  <c:v>5.1623470328454601E-4</c:v>
                </c:pt>
                <c:pt idx="34">
                  <c:v>3.6526196729713689E-4</c:v>
                </c:pt>
                <c:pt idx="35">
                  <c:v>2.5963327454681107E-4</c:v>
                </c:pt>
                <c:pt idx="36">
                  <c:v>1.8539693253938339E-4</c:v>
                </c:pt>
                <c:pt idx="37">
                  <c:v>1.3298455080201776E-4</c:v>
                </c:pt>
                <c:pt idx="38">
                  <c:v>9.5809805209068344E-5</c:v>
                </c:pt>
                <c:pt idx="39">
                  <c:v>6.9321439097436155E-5</c:v>
                </c:pt>
                <c:pt idx="40">
                  <c:v>5.0361631500628334E-5</c:v>
                </c:pt>
                <c:pt idx="41">
                  <c:v>3.6730064841616894E-5</c:v>
                </c:pt>
                <c:pt idx="42">
                  <c:v>2.6886861245412064E-5</c:v>
                </c:pt>
                <c:pt idx="43">
                  <c:v>1.9749497770504831E-5</c:v>
                </c:pt>
                <c:pt idx="44">
                  <c:v>1.4553489963819999E-5</c:v>
                </c:pt>
                <c:pt idx="45">
                  <c:v>1.0756469297934501E-5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08-4BDA-AD2F-8F70719EE665}"/>
            </c:ext>
          </c:extLst>
        </c:ser>
        <c:ser>
          <c:idx val="5"/>
          <c:order val="2"/>
          <c:tx>
            <c:strRef>
              <c:f>'共創（三社）'!$V$18</c:f>
              <c:strCache>
                <c:ptCount val="1"/>
                <c:pt idx="0">
                  <c:v>dz/dt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'共創（三社）'!$V$19:$V$64</c:f>
              <c:numCache>
                <c:formatCode>0.00_ </c:formatCode>
                <c:ptCount val="46"/>
                <c:pt idx="0">
                  <c:v>-14.739999999999997</c:v>
                </c:pt>
                <c:pt idx="1">
                  <c:v>-5.8999817253968319</c:v>
                </c:pt>
                <c:pt idx="2">
                  <c:v>-2.8165945922890177</c:v>
                </c:pt>
                <c:pt idx="3">
                  <c:v>-1.3633840073250263</c:v>
                </c:pt>
                <c:pt idx="4">
                  <c:v>-0.58699024810566502</c:v>
                </c:pt>
                <c:pt idx="5">
                  <c:v>-0.14678681244306513</c:v>
                </c:pt>
                <c:pt idx="6">
                  <c:v>0.10504032300567645</c:v>
                </c:pt>
                <c:pt idx="7">
                  <c:v>0.24077480377689664</c:v>
                </c:pt>
                <c:pt idx="8">
                  <c:v>0.30031494274617954</c:v>
                </c:pt>
                <c:pt idx="9">
                  <c:v>0.30942451364641976</c:v>
                </c:pt>
                <c:pt idx="10">
                  <c:v>0.28721799312992857</c:v>
                </c:pt>
                <c:pt idx="11">
                  <c:v>0.24849943046653267</c:v>
                </c:pt>
                <c:pt idx="12">
                  <c:v>0.20411750849166932</c:v>
                </c:pt>
                <c:pt idx="13">
                  <c:v>0.16111770387859847</c:v>
                </c:pt>
                <c:pt idx="14">
                  <c:v>0.12330663562034427</c:v>
                </c:pt>
                <c:pt idx="15">
                  <c:v>9.2129554654916124E-2</c:v>
                </c:pt>
                <c:pt idx="16">
                  <c:v>6.7566836234213223E-2</c:v>
                </c:pt>
                <c:pt idx="17">
                  <c:v>4.8849156870915067E-2</c:v>
                </c:pt>
                <c:pt idx="18">
                  <c:v>3.4934826591218826E-2</c:v>
                </c:pt>
                <c:pt idx="19">
                  <c:v>2.4781826097615145E-2</c:v>
                </c:pt>
                <c:pt idx="20">
                  <c:v>1.7476235099060489E-2</c:v>
                </c:pt>
                <c:pt idx="21">
                  <c:v>1.2274149015816249E-2</c:v>
                </c:pt>
                <c:pt idx="22">
                  <c:v>8.5983353786258654E-3</c:v>
                </c:pt>
                <c:pt idx="23">
                  <c:v>6.0153147965547049E-3</c:v>
                </c:pt>
                <c:pt idx="24">
                  <c:v>4.2070515270746789E-3</c:v>
                </c:pt>
                <c:pt idx="25">
                  <c:v>2.944126493626964E-3</c:v>
                </c:pt>
                <c:pt idx="26">
                  <c:v>2.0630931151570664E-3</c:v>
                </c:pt>
                <c:pt idx="27">
                  <c:v>1.4485676265203473E-3</c:v>
                </c:pt>
                <c:pt idx="28">
                  <c:v>1.0196365288464015E-3</c:v>
                </c:pt>
                <c:pt idx="29">
                  <c:v>7.1982549261173645E-4</c:v>
                </c:pt>
                <c:pt idx="30">
                  <c:v>5.098418173332675E-4</c:v>
                </c:pt>
                <c:pt idx="31">
                  <c:v>3.6239845452046282E-4</c:v>
                </c:pt>
                <c:pt idx="32">
                  <c:v>2.5856125130196972E-4</c:v>
                </c:pt>
                <c:pt idx="33">
                  <c:v>1.8519098803393419E-4</c:v>
                </c:pt>
                <c:pt idx="34">
                  <c:v>1.3316206933389196E-4</c:v>
                </c:pt>
                <c:pt idx="35">
                  <c:v>9.6126913636584987E-5</c:v>
                </c:pt>
                <c:pt idx="36">
                  <c:v>6.9661072674698232E-5</c:v>
                </c:pt>
                <c:pt idx="37">
                  <c:v>5.0672633557180546E-5</c:v>
                </c:pt>
                <c:pt idx="38">
                  <c:v>3.6994419545077761E-5</c:v>
                </c:pt>
                <c:pt idx="39">
                  <c:v>2.7102336250806047E-5</c:v>
                </c:pt>
                <c:pt idx="40">
                  <c:v>1.9920655947025523E-5</c:v>
                </c:pt>
                <c:pt idx="41">
                  <c:v>1.4687194233697909E-5</c:v>
                </c:pt>
                <c:pt idx="42">
                  <c:v>1.085976054504556E-5</c:v>
                </c:pt>
                <c:pt idx="43">
                  <c:v>8.0510806088618381E-6</c:v>
                </c:pt>
                <c:pt idx="44">
                  <c:v>5.9833904639816637E-6</c:v>
                </c:pt>
                <c:pt idx="45">
                  <c:v>4.4566503230036858E-6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08-4BDA-AD2F-8F70719EE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'共創（三社）'!$Z$18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'共創（三社）'!$Z$19:$Z$64</c:f>
              <c:numCache>
                <c:formatCode>0.00_ </c:formatCode>
                <c:ptCount val="46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B-418D-B455-C77A9B8BD800}"/>
            </c:ext>
          </c:extLst>
        </c:ser>
        <c:ser>
          <c:idx val="1"/>
          <c:order val="1"/>
          <c:tx>
            <c:strRef>
              <c:f>'共創（三社）'!$AA$18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'共創（三社）'!$AA$19:$AA$64</c:f>
              <c:numCache>
                <c:formatCode>0.00_ </c:formatCode>
                <c:ptCount val="46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B-418D-B455-C77A9B8BD800}"/>
            </c:ext>
          </c:extLst>
        </c:ser>
        <c:ser>
          <c:idx val="2"/>
          <c:order val="2"/>
          <c:tx>
            <c:strRef>
              <c:f>'共創（三社）'!$AB$18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'共創（三社）'!$AB$19:$AB$64</c:f>
              <c:numCache>
                <c:formatCode>0.00_ </c:formatCode>
                <c:ptCount val="46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B-418D-B455-C77A9B8BD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1118232240"/>
        <c:axId val="1118234800"/>
        <c:axId val="311354784"/>
      </c:bar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'共創（三社）'!$AF$18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'共創（三社）'!$AF$19:$AF$64</c:f>
              <c:numCache>
                <c:formatCode>0.00_ </c:formatCode>
                <c:ptCount val="46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675-A7D0-391322A30B07}"/>
            </c:ext>
          </c:extLst>
        </c:ser>
        <c:ser>
          <c:idx val="1"/>
          <c:order val="1"/>
          <c:tx>
            <c:strRef>
              <c:f>'共創（三社）'!$AG$18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'共創（三社）'!$AG$19:$AG$64</c:f>
              <c:numCache>
                <c:formatCode>0.00_ </c:formatCode>
                <c:ptCount val="46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D-4675-A7D0-391322A30B07}"/>
            </c:ext>
          </c:extLst>
        </c:ser>
        <c:ser>
          <c:idx val="2"/>
          <c:order val="2"/>
          <c:tx>
            <c:strRef>
              <c:f>'共創（三社）'!$AH$18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'共創（三社）'!$AH$19:$AH$64</c:f>
              <c:numCache>
                <c:formatCode>0.00_ </c:formatCode>
                <c:ptCount val="46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D-4675-A7D0-391322A3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1118232240"/>
        <c:axId val="1118234800"/>
        <c:axId val="311354784"/>
      </c:bar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'共創（三社）'!$AL$18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'共創（三社）'!$AL$19:$AL$64</c:f>
              <c:numCache>
                <c:formatCode>0.00_ </c:formatCode>
                <c:ptCount val="46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9-4FF3-A5C3-911FAB994BB3}"/>
            </c:ext>
          </c:extLst>
        </c:ser>
        <c:ser>
          <c:idx val="1"/>
          <c:order val="1"/>
          <c:tx>
            <c:strRef>
              <c:f>'共創（三社）'!$AM$18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'共創（三社）'!$AM$19:$AM$64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9-4FF3-A5C3-911FAB994BB3}"/>
            </c:ext>
          </c:extLst>
        </c:ser>
        <c:ser>
          <c:idx val="2"/>
          <c:order val="2"/>
          <c:tx>
            <c:strRef>
              <c:f>'共創（三社）'!$AN$18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'共創（三社）'!$AN$19:$AN$64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9-4FF3-A5C3-911FAB99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1118232240"/>
        <c:axId val="1118234800"/>
        <c:axId val="311354784"/>
      </c:bar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'共創（三社）'!$Z$18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'共創（三社）'!$Z$19:$Z$64</c:f>
              <c:numCache>
                <c:formatCode>0.00_ </c:formatCode>
                <c:ptCount val="46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1-42B6-93D9-896F7450C209}"/>
            </c:ext>
          </c:extLst>
        </c:ser>
        <c:ser>
          <c:idx val="1"/>
          <c:order val="1"/>
          <c:tx>
            <c:strRef>
              <c:f>'共創（三社）'!$AA$18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'共創（三社）'!$AA$19:$AA$69</c:f>
              <c:numCache>
                <c:formatCode>0.00_ </c:formatCode>
                <c:ptCount val="51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  <c:pt idx="46">
                  <c:v>79.618066927265957</c:v>
                </c:pt>
                <c:pt idx="47">
                  <c:v>79.621034831878731</c:v>
                </c:pt>
                <c:pt idx="48">
                  <c:v>79.623295276801272</c:v>
                </c:pt>
                <c:pt idx="49">
                  <c:v>79.625016160745886</c:v>
                </c:pt>
                <c:pt idx="50">
                  <c:v>79.626325764234494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1-42B6-93D9-896F7450C209}"/>
            </c:ext>
          </c:extLst>
        </c:ser>
        <c:ser>
          <c:idx val="2"/>
          <c:order val="2"/>
          <c:tx>
            <c:strRef>
              <c:f>'共創（三社）'!$AB$18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'共創（三社）'!$AB$19:$AB$64</c:f>
              <c:numCache>
                <c:formatCode>0.00_ </c:formatCode>
                <c:ptCount val="46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21-42B6-93D9-896F7450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0"/>
        <c:axId val="1118232240"/>
        <c:axId val="1118234800"/>
        <c:axId val="311354784"/>
      </c:area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midCat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'共創（三社）'!$AF$18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'共創（三社）'!$AF$19:$AF$69</c:f>
              <c:numCache>
                <c:formatCode>0.00_ </c:formatCode>
                <c:ptCount val="51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  <c:pt idx="46">
                  <c:v>61.236395750412257</c:v>
                </c:pt>
                <c:pt idx="47">
                  <c:v>61.236780526434821</c:v>
                </c:pt>
                <c:pt idx="48">
                  <c:v>61.237072615787092</c:v>
                </c:pt>
                <c:pt idx="49">
                  <c:v>61.237294328191574</c:v>
                </c:pt>
                <c:pt idx="50">
                  <c:v>61.237462609327615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6-4E8B-B011-DCA44F490FAA}"/>
            </c:ext>
          </c:extLst>
        </c:ser>
        <c:ser>
          <c:idx val="1"/>
          <c:order val="1"/>
          <c:tx>
            <c:strRef>
              <c:f>'共創（三社）'!$AG$18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'共創（三社）'!$AG$19:$AG$64</c:f>
              <c:numCache>
                <c:formatCode>0.00_ </c:formatCode>
                <c:ptCount val="46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6-4E8B-B011-DCA44F490FAA}"/>
            </c:ext>
          </c:extLst>
        </c:ser>
        <c:ser>
          <c:idx val="2"/>
          <c:order val="2"/>
          <c:tx>
            <c:strRef>
              <c:f>'共創（三社）'!$AH$18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'共創（三社）'!$AH$19:$AH$64</c:f>
              <c:numCache>
                <c:formatCode>0.00_ </c:formatCode>
                <c:ptCount val="46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6-4E8B-B011-DCA44F490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0"/>
        <c:axId val="1118232240"/>
        <c:axId val="1118234800"/>
        <c:axId val="311354784"/>
      </c:area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midCat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70"/>
      <c:rotY val="60"/>
      <c:depthPercent val="161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'共創（三社）'!$AL$18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'共創（三社）'!$AL$19:$AL$69</c:f>
              <c:numCache>
                <c:formatCode>0.00_ </c:formatCode>
                <c:ptCount val="51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  <c:pt idx="46">
                  <c:v>61.23783785833654</c:v>
                </c:pt>
                <c:pt idx="47">
                  <c:v>61.237875043925541</c:v>
                </c:pt>
                <c:pt idx="48">
                  <c:v>61.237903279614592</c:v>
                </c:pt>
                <c:pt idx="49">
                  <c:v>61.237924717172064</c:v>
                </c:pt>
                <c:pt idx="50">
                  <c:v>61.237940991812039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7-4EC8-BB02-C92ACDC50F53}"/>
            </c:ext>
          </c:extLst>
        </c:ser>
        <c:ser>
          <c:idx val="1"/>
          <c:order val="1"/>
          <c:tx>
            <c:strRef>
              <c:f>'共創（三社）'!$AM$18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'共創（三社）'!$AM$19:$AM$64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7-4EC8-BB02-C92ACDC50F53}"/>
            </c:ext>
          </c:extLst>
        </c:ser>
        <c:ser>
          <c:idx val="2"/>
          <c:order val="2"/>
          <c:tx>
            <c:strRef>
              <c:f>'共創（三社）'!$AN$18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'共創（三社）'!$AN$19:$AN$64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7-4EC8-BB02-C92ACDC50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0"/>
        <c:axId val="1118232240"/>
        <c:axId val="1118234800"/>
        <c:axId val="311354784"/>
      </c:area3DChart>
      <c:catAx>
        <c:axId val="1118232240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midCat"/>
        <c:majorUnit val="20"/>
      </c:valAx>
      <c:serAx>
        <c:axId val="31135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48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'共創（三社）'!$Z$18</c:f>
              <c:strCache>
                <c:ptCount val="1"/>
                <c:pt idx="0">
                  <c:v>x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'共創（三社）'!$Z$19:$Z$69</c:f>
              <c:numCache>
                <c:formatCode>0.00_ </c:formatCode>
                <c:ptCount val="51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  <c:pt idx="46">
                  <c:v>61.166709047462241</c:v>
                </c:pt>
                <c:pt idx="47">
                  <c:v>61.183896830945613</c:v>
                </c:pt>
                <c:pt idx="48">
                  <c:v>61.196943485998766</c:v>
                </c:pt>
                <c:pt idx="49">
                  <c:v>61.206845352030783</c:v>
                </c:pt>
                <c:pt idx="50">
                  <c:v>61.214359664420805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D-4D00-8425-86B059464D17}"/>
            </c:ext>
          </c:extLst>
        </c:ser>
        <c:ser>
          <c:idx val="1"/>
          <c:order val="1"/>
          <c:tx>
            <c:strRef>
              <c:f>'共創（三社）'!$AA$18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'共創（三社）'!$AA$19:$AA$69</c:f>
              <c:numCache>
                <c:formatCode>0.00_ </c:formatCode>
                <c:ptCount val="51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  <c:pt idx="46">
                  <c:v>79.618066927265957</c:v>
                </c:pt>
                <c:pt idx="47">
                  <c:v>79.621034831878731</c:v>
                </c:pt>
                <c:pt idx="48">
                  <c:v>79.623295276801272</c:v>
                </c:pt>
                <c:pt idx="49">
                  <c:v>79.625016160745886</c:v>
                </c:pt>
                <c:pt idx="50">
                  <c:v>79.626325764234494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D-4D00-8425-86B059464D17}"/>
            </c:ext>
          </c:extLst>
        </c:ser>
        <c:ser>
          <c:idx val="2"/>
          <c:order val="2"/>
          <c:tx>
            <c:strRef>
              <c:f>'共創（三社）'!$AB$18</c:f>
              <c:strCache>
                <c:ptCount val="1"/>
                <c:pt idx="0">
                  <c:v>z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'共創（三社）'!$AB$19:$AB$69</c:f>
              <c:numCache>
                <c:formatCode>0.00_ </c:formatCode>
                <c:ptCount val="51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  <c:pt idx="46">
                  <c:v>96.74740598237706</c:v>
                </c:pt>
                <c:pt idx="47">
                  <c:v>96.748723677222628</c:v>
                </c:pt>
                <c:pt idx="48">
                  <c:v>96.749727220612684</c:v>
                </c:pt>
                <c:pt idx="49">
                  <c:v>96.750491087231751</c:v>
                </c:pt>
                <c:pt idx="50">
                  <c:v>96.751072245518486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D-4D00-8425-86B05946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232240"/>
        <c:axId val="1118234800"/>
      </c:radarChart>
      <c:catAx>
        <c:axId val="1118232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'共創（五社）'!$D$24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'共創（五社）'!$D$25:$D$70</c:f>
              <c:numCache>
                <c:formatCode>0.00_ </c:formatCode>
                <c:ptCount val="46"/>
                <c:pt idx="0">
                  <c:v>0.1968</c:v>
                </c:pt>
                <c:pt idx="1">
                  <c:v>0.23493204155631747</c:v>
                </c:pt>
                <c:pt idx="2">
                  <c:v>0.28027764464608906</c:v>
                </c:pt>
                <c:pt idx="3">
                  <c:v>0.33418606430222708</c:v>
                </c:pt>
                <c:pt idx="4">
                  <c:v>0.39829255370556177</c:v>
                </c:pt>
                <c:pt idx="5">
                  <c:v>0.47461380978783874</c:v>
                </c:pt>
                <c:pt idx="6">
                  <c:v>0.56568683114229512</c:v>
                </c:pt>
                <c:pt idx="7">
                  <c:v>0.67475653642964273</c:v>
                </c:pt>
                <c:pt idx="8">
                  <c:v>0.80598767222737366</c:v>
                </c:pt>
                <c:pt idx="9">
                  <c:v>0.96460094660707063</c:v>
                </c:pt>
                <c:pt idx="10">
                  <c:v>1.1566999418407817</c:v>
                </c:pt>
                <c:pt idx="11">
                  <c:v>1.3884311485567913</c:v>
                </c:pt>
                <c:pt idx="12">
                  <c:v>1.6642435768422827</c:v>
                </c:pt>
                <c:pt idx="13">
                  <c:v>1.9846575065876733</c:v>
                </c:pt>
                <c:pt idx="14">
                  <c:v>2.3447037322878854</c:v>
                </c:pt>
                <c:pt idx="15">
                  <c:v>2.733714865852845</c:v>
                </c:pt>
                <c:pt idx="16">
                  <c:v>3.1355176271700231</c:v>
                </c:pt>
                <c:pt idx="17">
                  <c:v>3.5280183829366694</c:v>
                </c:pt>
                <c:pt idx="18">
                  <c:v>3.883053460737492</c:v>
                </c:pt>
                <c:pt idx="19">
                  <c:v>4.1681822902008685</c:v>
                </c:pt>
                <c:pt idx="20">
                  <c:v>4.3511839533946013</c:v>
                </c:pt>
                <c:pt idx="21">
                  <c:v>4.4066139737174908</c:v>
                </c:pt>
                <c:pt idx="22">
                  <c:v>4.3224473563196781</c:v>
                </c:pt>
                <c:pt idx="23">
                  <c:v>4.1041662411596445</c:v>
                </c:pt>
                <c:pt idx="24">
                  <c:v>3.7743179340174207</c:v>
                </c:pt>
                <c:pt idx="25">
                  <c:v>3.3674551531125716</c:v>
                </c:pt>
                <c:pt idx="26">
                  <c:v>2.9224149476807422</c:v>
                </c:pt>
                <c:pt idx="27">
                  <c:v>2.4748332114161222</c:v>
                </c:pt>
                <c:pt idx="28">
                  <c:v>2.0521629663239338</c:v>
                </c:pt>
                <c:pt idx="29">
                  <c:v>1.6719194880628991</c:v>
                </c:pt>
                <c:pt idx="30">
                  <c:v>1.3425020946113919</c:v>
                </c:pt>
                <c:pt idx="31">
                  <c:v>1.0653674809876412</c:v>
                </c:pt>
                <c:pt idx="32">
                  <c:v>0.83747362277777371</c:v>
                </c:pt>
                <c:pt idx="33">
                  <c:v>0.65336134229189446</c:v>
                </c:pt>
                <c:pt idx="34">
                  <c:v>0.50665302876809371</c:v>
                </c:pt>
                <c:pt idx="35">
                  <c:v>0.39099613781964315</c:v>
                </c:pt>
                <c:pt idx="36">
                  <c:v>0.300578641563229</c:v>
                </c:pt>
                <c:pt idx="37">
                  <c:v>0.23035510581596408</c:v>
                </c:pt>
                <c:pt idx="38">
                  <c:v>0.17609667608970248</c:v>
                </c:pt>
                <c:pt idx="39">
                  <c:v>0.13434508801766198</c:v>
                </c:pt>
                <c:pt idx="40">
                  <c:v>0.10232216461175381</c:v>
                </c:pt>
                <c:pt idx="41">
                  <c:v>7.782528771535957E-2</c:v>
                </c:pt>
                <c:pt idx="42">
                  <c:v>5.9125388959447411E-2</c:v>
                </c:pt>
                <c:pt idx="43">
                  <c:v>4.4875367447172021E-2</c:v>
                </c:pt>
                <c:pt idx="44">
                  <c:v>3.4031818228442035E-2</c:v>
                </c:pt>
                <c:pt idx="45">
                  <c:v>2.5790237277477202E-2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7D-4F9D-96FA-14A72F993EC5}"/>
            </c:ext>
          </c:extLst>
        </c:ser>
        <c:ser>
          <c:idx val="3"/>
          <c:order val="1"/>
          <c:tx>
            <c:strRef>
              <c:f>'共創（五社）'!$F$24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'共創（五社）'!$F$25:$F$70</c:f>
              <c:numCache>
                <c:formatCode>0.00_ </c:formatCode>
                <c:ptCount val="46"/>
                <c:pt idx="0">
                  <c:v>0.29651428571428567</c:v>
                </c:pt>
                <c:pt idx="1">
                  <c:v>0.3831707700435153</c:v>
                </c:pt>
                <c:pt idx="2">
                  <c:v>0.49434480588584212</c:v>
                </c:pt>
                <c:pt idx="3">
                  <c:v>0.63647222556715966</c:v>
                </c:pt>
                <c:pt idx="4">
                  <c:v>0.81737749905313062</c:v>
                </c:pt>
                <c:pt idx="5">
                  <c:v>1.0463931540674551</c:v>
                </c:pt>
                <c:pt idx="6">
                  <c:v>1.3343625123541674</c:v>
                </c:pt>
                <c:pt idx="7">
                  <c:v>1.6934040766168006</c:v>
                </c:pt>
                <c:pt idx="8">
                  <c:v>2.136202547237164</c:v>
                </c:pt>
                <c:pt idx="9">
                  <c:v>2.6743661529868326</c:v>
                </c:pt>
                <c:pt idx="10">
                  <c:v>3.3150166576285978</c:v>
                </c:pt>
                <c:pt idx="11">
                  <c:v>4.0544283078201433</c:v>
                </c:pt>
                <c:pt idx="12">
                  <c:v>4.8679709707193828</c:v>
                </c:pt>
                <c:pt idx="13">
                  <c:v>5.6982285380186948</c:v>
                </c:pt>
                <c:pt idx="14">
                  <c:v>6.4481816437424895</c:v>
                </c:pt>
                <c:pt idx="15">
                  <c:v>6.9899699237792028</c:v>
                </c:pt>
                <c:pt idx="16">
                  <c:v>7.1962077257886818</c:v>
                </c:pt>
                <c:pt idx="17">
                  <c:v>6.9884844683229694</c:v>
                </c:pt>
                <c:pt idx="18">
                  <c:v>6.3803432108565179</c:v>
                </c:pt>
                <c:pt idx="19">
                  <c:v>5.4835353652864827</c:v>
                </c:pt>
                <c:pt idx="20">
                  <c:v>4.4657160919700107</c:v>
                </c:pt>
                <c:pt idx="21">
                  <c:v>3.485257513240736</c:v>
                </c:pt>
                <c:pt idx="22">
                  <c:v>2.6445187525619303</c:v>
                </c:pt>
                <c:pt idx="23">
                  <c:v>1.9810142020601988</c:v>
                </c:pt>
                <c:pt idx="24">
                  <c:v>1.4856136468255599</c:v>
                </c:pt>
                <c:pt idx="25">
                  <c:v>1.1269992274583558</c:v>
                </c:pt>
                <c:pt idx="26">
                  <c:v>0.86966844288858802</c:v>
                </c:pt>
                <c:pt idx="27">
                  <c:v>0.6830702639930486</c:v>
                </c:pt>
                <c:pt idx="28">
                  <c:v>0.54438717352889743</c:v>
                </c:pt>
                <c:pt idx="29">
                  <c:v>0.4380435448963097</c:v>
                </c:pt>
                <c:pt idx="30">
                  <c:v>0.3540351227828874</c:v>
                </c:pt>
                <c:pt idx="31">
                  <c:v>0.28616283309859791</c:v>
                </c:pt>
                <c:pt idx="32">
                  <c:v>0.23060372531147111</c:v>
                </c:pt>
                <c:pt idx="33">
                  <c:v>0.18491182863354672</c:v>
                </c:pt>
                <c:pt idx="34">
                  <c:v>0.14739290861124521</c:v>
                </c:pt>
                <c:pt idx="35">
                  <c:v>0.1167514234072482</c:v>
                </c:pt>
                <c:pt idx="36">
                  <c:v>9.1911876506142076E-2</c:v>
                </c:pt>
                <c:pt idx="37">
                  <c:v>7.1939522022221758E-2</c:v>
                </c:pt>
                <c:pt idx="38">
                  <c:v>5.601067041160146E-2</c:v>
                </c:pt>
                <c:pt idx="39">
                  <c:v>4.3403498427535214E-2</c:v>
                </c:pt>
                <c:pt idx="40">
                  <c:v>3.349448991656756E-2</c:v>
                </c:pt>
                <c:pt idx="41">
                  <c:v>2.5754212569398693E-2</c:v>
                </c:pt>
                <c:pt idx="42">
                  <c:v>1.9740677694417896E-2</c:v>
                </c:pt>
                <c:pt idx="43">
                  <c:v>1.5090564409938612E-2</c:v>
                </c:pt>
                <c:pt idx="44">
                  <c:v>1.1509250078210242E-2</c:v>
                </c:pt>
                <c:pt idx="45">
                  <c:v>8.7605981813841938E-3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7D-4F9D-96FA-14A72F993EC5}"/>
            </c:ext>
          </c:extLst>
        </c:ser>
        <c:ser>
          <c:idx val="5"/>
          <c:order val="2"/>
          <c:tx>
            <c:strRef>
              <c:f>'共創（五社）'!$H$24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'共創（五社）'!$H$25:$H$70</c:f>
              <c:numCache>
                <c:formatCode>0.00_ </c:formatCode>
                <c:ptCount val="46"/>
                <c:pt idx="0">
                  <c:v>0.39625555555555558</c:v>
                </c:pt>
                <c:pt idx="1">
                  <c:v>0.55113288877708677</c:v>
                </c:pt>
                <c:pt idx="2">
                  <c:v>0.76451062945996029</c:v>
                </c:pt>
                <c:pt idx="3">
                  <c:v>1.056579211451931</c:v>
                </c:pt>
                <c:pt idx="4">
                  <c:v>1.4527273498591948</c:v>
                </c:pt>
                <c:pt idx="5">
                  <c:v>1.9832049522323549</c:v>
                </c:pt>
                <c:pt idx="6">
                  <c:v>2.6808733668049949</c:v>
                </c:pt>
                <c:pt idx="7">
                  <c:v>3.5753486958324019</c:v>
                </c:pt>
                <c:pt idx="8">
                  <c:v>4.6812529999598222</c:v>
                </c:pt>
                <c:pt idx="9">
                  <c:v>5.9784986309559773</c:v>
                </c:pt>
                <c:pt idx="10">
                  <c:v>7.3852336911467438</c:v>
                </c:pt>
                <c:pt idx="11">
                  <c:v>8.7318820229414058</c:v>
                </c:pt>
                <c:pt idx="12">
                  <c:v>9.7587349853053578</c:v>
                </c:pt>
                <c:pt idx="13">
                  <c:v>10.171279262719327</c:v>
                </c:pt>
                <c:pt idx="14">
                  <c:v>9.7688854993167116</c:v>
                </c:pt>
                <c:pt idx="15">
                  <c:v>8.5880030925399691</c:v>
                </c:pt>
                <c:pt idx="16">
                  <c:v>6.9284919836738839</c:v>
                </c:pt>
                <c:pt idx="17">
                  <c:v>5.2007140146493755</c:v>
                </c:pt>
                <c:pt idx="18">
                  <c:v>3.7170618761132368</c:v>
                </c:pt>
                <c:pt idx="19">
                  <c:v>2.5997575304609586</c:v>
                </c:pt>
                <c:pt idx="20">
                  <c:v>1.825643613315411</c:v>
                </c:pt>
                <c:pt idx="21">
                  <c:v>1.3127009523851085</c:v>
                </c:pt>
                <c:pt idx="22">
                  <c:v>0.97779084864612298</c:v>
                </c:pt>
                <c:pt idx="23">
                  <c:v>0.75741381228882332</c:v>
                </c:pt>
                <c:pt idx="24">
                  <c:v>0.60850004424293147</c:v>
                </c:pt>
                <c:pt idx="25">
                  <c:v>0.50330547266082726</c:v>
                </c:pt>
                <c:pt idx="26">
                  <c:v>0.42443945799108029</c:v>
                </c:pt>
                <c:pt idx="27">
                  <c:v>0.36134431075608608</c:v>
                </c:pt>
                <c:pt idx="28">
                  <c:v>0.30795962881824024</c:v>
                </c:pt>
                <c:pt idx="29">
                  <c:v>0.26111798751361837</c:v>
                </c:pt>
                <c:pt idx="30">
                  <c:v>0.21939359531231128</c:v>
                </c:pt>
                <c:pt idx="31">
                  <c:v>0.18228152264038378</c:v>
                </c:pt>
                <c:pt idx="32">
                  <c:v>0.1496521379560618</c:v>
                </c:pt>
                <c:pt idx="33">
                  <c:v>0.12143342279422931</c:v>
                </c:pt>
                <c:pt idx="34">
                  <c:v>9.74642018579428E-2</c:v>
                </c:pt>
                <c:pt idx="35">
                  <c:v>7.7458011099121205E-2</c:v>
                </c:pt>
                <c:pt idx="36">
                  <c:v>6.1025560219279074E-2</c:v>
                </c:pt>
                <c:pt idx="37">
                  <c:v>4.7718723551281927E-2</c:v>
                </c:pt>
                <c:pt idx="38">
                  <c:v>3.7074357770436439E-2</c:v>
                </c:pt>
                <c:pt idx="39">
                  <c:v>2.8648154370735979E-2</c:v>
                </c:pt>
                <c:pt idx="40">
                  <c:v>2.2036218355692361E-2</c:v>
                </c:pt>
                <c:pt idx="41">
                  <c:v>1.6885850343720366E-2</c:v>
                </c:pt>
                <c:pt idx="42">
                  <c:v>1.2898352275561686E-2</c:v>
                </c:pt>
                <c:pt idx="43">
                  <c:v>9.8266957579267178E-3</c:v>
                </c:pt>
                <c:pt idx="44">
                  <c:v>7.4703521304044784E-3</c:v>
                </c:pt>
                <c:pt idx="45">
                  <c:v>5.6689180563169739E-3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7D-4F9D-96FA-14A72F993EC5}"/>
            </c:ext>
          </c:extLst>
        </c:ser>
        <c:ser>
          <c:idx val="0"/>
          <c:order val="3"/>
          <c:tx>
            <c:strRef>
              <c:f>'共創（五社）'!$J$24</c:f>
              <c:strCache>
                <c:ptCount val="1"/>
                <c:pt idx="0">
                  <c:v>dv/dt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'共創（五社）'!$J$25:$J$70</c:f>
              <c:numCache>
                <c:formatCode>0.00_ </c:formatCode>
                <c:ptCount val="46"/>
                <c:pt idx="0">
                  <c:v>0.496</c:v>
                </c:pt>
                <c:pt idx="1">
                  <c:v>0.7387203162742858</c:v>
                </c:pt>
                <c:pt idx="2">
                  <c:v>1.0960619740407165</c:v>
                </c:pt>
                <c:pt idx="3">
                  <c:v>1.6170162623542832</c:v>
                </c:pt>
                <c:pt idx="4">
                  <c:v>2.3652662657972297</c:v>
                </c:pt>
                <c:pt idx="5">
                  <c:v>3.4159017452780294</c:v>
                </c:pt>
                <c:pt idx="6">
                  <c:v>4.8408787448480783</c:v>
                </c:pt>
                <c:pt idx="7">
                  <c:v>6.6728070887742836</c:v>
                </c:pt>
                <c:pt idx="8">
                  <c:v>8.836877322957692</c:v>
                </c:pt>
                <c:pt idx="9">
                  <c:v>11.058070452979834</c:v>
                </c:pt>
                <c:pt idx="10">
                  <c:v>12.803510960194522</c:v>
                </c:pt>
                <c:pt idx="11">
                  <c:v>13.393164494581663</c:v>
                </c:pt>
                <c:pt idx="12">
                  <c:v>12.379612443622376</c:v>
                </c:pt>
                <c:pt idx="13">
                  <c:v>9.9890835809102452</c:v>
                </c:pt>
                <c:pt idx="14">
                  <c:v>7.093705414722927</c:v>
                </c:pt>
                <c:pt idx="15">
                  <c:v>4.5913346318806765</c:v>
                </c:pt>
                <c:pt idx="16">
                  <c:v>2.8747624267631489</c:v>
                </c:pt>
                <c:pt idx="17">
                  <c:v>1.8712465543984536</c:v>
                </c:pt>
                <c:pt idx="18">
                  <c:v>1.3445361471331427</c:v>
                </c:pt>
                <c:pt idx="19">
                  <c:v>1.0870077665018505</c:v>
                </c:pt>
                <c:pt idx="20">
                  <c:v>0.96537510683127525</c:v>
                </c:pt>
                <c:pt idx="21">
                  <c:v>0.90572649506803526</c:v>
                </c:pt>
                <c:pt idx="22">
                  <c:v>0.87002272092372324</c:v>
                </c:pt>
                <c:pt idx="23">
                  <c:v>0.83910798663119834</c:v>
                </c:pt>
                <c:pt idx="24">
                  <c:v>0.80320360162954119</c:v>
                </c:pt>
                <c:pt idx="25">
                  <c:v>0.75755449258275798</c:v>
                </c:pt>
                <c:pt idx="26">
                  <c:v>0.70075768710093111</c:v>
                </c:pt>
                <c:pt idx="27">
                  <c:v>0.63401622704222182</c:v>
                </c:pt>
                <c:pt idx="28">
                  <c:v>0.56042292509856306</c:v>
                </c:pt>
                <c:pt idx="29">
                  <c:v>0.48405686973761375</c:v>
                </c:pt>
                <c:pt idx="30">
                  <c:v>0.40904561645639337</c:v>
                </c:pt>
                <c:pt idx="31">
                  <c:v>0.33882879545408473</c:v>
                </c:pt>
                <c:pt idx="32">
                  <c:v>0.27576265756831608</c:v>
                </c:pt>
                <c:pt idx="33">
                  <c:v>0.22106095607088205</c:v>
                </c:pt>
                <c:pt idx="34">
                  <c:v>0.1749688385646202</c:v>
                </c:pt>
                <c:pt idx="35">
                  <c:v>0.13704119524991754</c:v>
                </c:pt>
                <c:pt idx="36">
                  <c:v>0.10642432981960503</c:v>
                </c:pt>
                <c:pt idx="37">
                  <c:v>8.2085059541328942E-2</c:v>
                </c:pt>
                <c:pt idx="38">
                  <c:v>6.2969931189653661E-2</c:v>
                </c:pt>
                <c:pt idx="39">
                  <c:v>4.810045561855425E-2</c:v>
                </c:pt>
                <c:pt idx="40">
                  <c:v>3.6619750132227402E-2</c:v>
                </c:pt>
                <c:pt idx="41">
                  <c:v>2.7806898075566799E-2</c:v>
                </c:pt>
                <c:pt idx="42">
                  <c:v>2.1072368259746455E-2</c:v>
                </c:pt>
                <c:pt idx="43">
                  <c:v>1.5943927640930333E-2</c:v>
                </c:pt>
                <c:pt idx="44">
                  <c:v>1.2049028109198279E-2</c:v>
                </c:pt>
                <c:pt idx="45">
                  <c:v>9.0970871939068942E-3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E7D-4F9D-96FA-14A72F993EC5}"/>
            </c:ext>
          </c:extLst>
        </c:ser>
        <c:ser>
          <c:idx val="2"/>
          <c:order val="4"/>
          <c:tx>
            <c:strRef>
              <c:f>'共創（五社）'!$L$24</c:f>
              <c:strCache>
                <c:ptCount val="1"/>
                <c:pt idx="0">
                  <c:v>dw/dt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'共創（五社）'!$L$25:$L$70</c:f>
              <c:numCache>
                <c:formatCode>0.00_ </c:formatCode>
                <c:ptCount val="46"/>
                <c:pt idx="0">
                  <c:v>0.19819999999999999</c:v>
                </c:pt>
                <c:pt idx="1">
                  <c:v>0.23719799289438095</c:v>
                </c:pt>
                <c:pt idx="2">
                  <c:v>0.28382264446283484</c:v>
                </c:pt>
                <c:pt idx="3">
                  <c:v>0.33960139682989299</c:v>
                </c:pt>
                <c:pt idx="4">
                  <c:v>0.40642057297538159</c:v>
                </c:pt>
                <c:pt idx="5">
                  <c:v>0.48665027788216486</c:v>
                </c:pt>
                <c:pt idx="6">
                  <c:v>0.58332546144807773</c:v>
                </c:pt>
                <c:pt idx="7">
                  <c:v>0.7003948336814646</c:v>
                </c:pt>
                <c:pt idx="8">
                  <c:v>0.84302230437093906</c:v>
                </c:pt>
                <c:pt idx="9">
                  <c:v>1.0178519451177259</c:v>
                </c:pt>
                <c:pt idx="10">
                  <c:v>1.2330108487272968</c:v>
                </c:pt>
                <c:pt idx="11">
                  <c:v>1.497484506625959</c:v>
                </c:pt>
                <c:pt idx="12">
                  <c:v>1.8195927665805292</c:v>
                </c:pt>
                <c:pt idx="13">
                  <c:v>2.2049085136421569</c:v>
                </c:pt>
                <c:pt idx="14">
                  <c:v>2.6547129589850536</c:v>
                </c:pt>
                <c:pt idx="15">
                  <c:v>3.1655989292387008</c:v>
                </c:pt>
                <c:pt idx="16">
                  <c:v>3.7291032909584549</c:v>
                </c:pt>
                <c:pt idx="17">
                  <c:v>4.3300435403838433</c:v>
                </c:pt>
                <c:pt idx="18">
                  <c:v>4.944116255312216</c:v>
                </c:pt>
                <c:pt idx="19">
                  <c:v>5.5364191214929388</c:v>
                </c:pt>
                <c:pt idx="20">
                  <c:v>6.0623074291878325</c:v>
                </c:pt>
                <c:pt idx="21">
                  <c:v>6.4715168430862748</c:v>
                </c:pt>
                <c:pt idx="22">
                  <c:v>6.7157275968862251</c:v>
                </c:pt>
                <c:pt idx="23">
                  <c:v>6.7584222804312555</c:v>
                </c:pt>
                <c:pt idx="24">
                  <c:v>6.5843696714969919</c:v>
                </c:pt>
                <c:pt idx="25">
                  <c:v>6.2052330692745858</c:v>
                </c:pt>
                <c:pt idx="26">
                  <c:v>5.6585720007901301</c:v>
                </c:pt>
                <c:pt idx="27">
                  <c:v>4.9999955991977938</c:v>
                </c:pt>
                <c:pt idx="28">
                  <c:v>4.2912034585133414</c:v>
                </c:pt>
                <c:pt idx="29">
                  <c:v>3.5882461377135964</c:v>
                </c:pt>
                <c:pt idx="30">
                  <c:v>2.9336091265778501</c:v>
                </c:pt>
                <c:pt idx="31">
                  <c:v>2.3534333285224864</c:v>
                </c:pt>
                <c:pt idx="32">
                  <c:v>1.8589655832883225</c:v>
                </c:pt>
                <c:pt idx="33">
                  <c:v>1.4502836337214613</c:v>
                </c:pt>
                <c:pt idx="34">
                  <c:v>1.1204768642918399</c:v>
                </c:pt>
                <c:pt idx="35">
                  <c:v>0.85917685172871883</c:v>
                </c:pt>
                <c:pt idx="36">
                  <c:v>0.65504264551900615</c:v>
                </c:pt>
                <c:pt idx="37">
                  <c:v>0.49725537217636706</c:v>
                </c:pt>
                <c:pt idx="38">
                  <c:v>0.37626297510063811</c:v>
                </c:pt>
                <c:pt idx="39">
                  <c:v>0.28403623354503749</c:v>
                </c:pt>
                <c:pt idx="40">
                  <c:v>0.21404554954415334</c:v>
                </c:pt>
                <c:pt idx="41">
                  <c:v>0.16110162452989973</c:v>
                </c:pt>
                <c:pt idx="42">
                  <c:v>0.12114706453806168</c:v>
                </c:pt>
                <c:pt idx="43">
                  <c:v>9.1046372287808097E-2</c:v>
                </c:pt>
                <c:pt idx="44">
                  <c:v>6.8396840304165263E-2</c:v>
                </c:pt>
                <c:pt idx="45">
                  <c:v>5.1368498469510637E-2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E7D-4F9D-96FA-14A72F993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'共創（三社）'!$AF$18</c:f>
              <c:strCache>
                <c:ptCount val="1"/>
                <c:pt idx="0">
                  <c:v>x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  <a:headEnd type="non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'共創（三社）'!$AF$19:$AF$69</c:f>
              <c:numCache>
                <c:formatCode>0.00_ </c:formatCode>
                <c:ptCount val="51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  <c:pt idx="46">
                  <c:v>61.236395750412257</c:v>
                </c:pt>
                <c:pt idx="47">
                  <c:v>61.236780526434821</c:v>
                </c:pt>
                <c:pt idx="48">
                  <c:v>61.237072615787092</c:v>
                </c:pt>
                <c:pt idx="49">
                  <c:v>61.237294328191574</c:v>
                </c:pt>
                <c:pt idx="50">
                  <c:v>61.237462609327615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9-45C4-B260-FC0B9696EA37}"/>
            </c:ext>
          </c:extLst>
        </c:ser>
        <c:ser>
          <c:idx val="1"/>
          <c:order val="1"/>
          <c:tx>
            <c:strRef>
              <c:f>'共創（三社）'!$AG$18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'共創（三社）'!$AG$19:$AG$69</c:f>
              <c:numCache>
                <c:formatCode>0.00_ </c:formatCode>
                <c:ptCount val="51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  <c:pt idx="46">
                  <c:v>79.630165560868221</c:v>
                </c:pt>
                <c:pt idx="47">
                  <c:v>79.630243150485427</c:v>
                </c:pt>
                <c:pt idx="48">
                  <c:v>79.630301182713893</c:v>
                </c:pt>
                <c:pt idx="49">
                  <c:v>79.630344657178341</c:v>
                </c:pt>
                <c:pt idx="50">
                  <c:v>79.630377273012144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9-45C4-B260-FC0B9696EA37}"/>
            </c:ext>
          </c:extLst>
        </c:ser>
        <c:ser>
          <c:idx val="2"/>
          <c:order val="2"/>
          <c:tx>
            <c:strRef>
              <c:f>'共創（三社）'!$AH$18</c:f>
              <c:strCache>
                <c:ptCount val="1"/>
                <c:pt idx="0">
                  <c:v>z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'共創（三社）'!$Y$19:$Y$69</c:f>
              <c:numCache>
                <c:formatCode>0.0_ 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'共創（三社）'!$AH$19:$AH$69</c:f>
              <c:numCache>
                <c:formatCode>0.00_ </c:formatCode>
                <c:ptCount val="51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  <c:pt idx="46">
                  <c:v>96.752777808685337</c:v>
                </c:pt>
                <c:pt idx="47">
                  <c:v>96.752811036194061</c:v>
                </c:pt>
                <c:pt idx="48">
                  <c:v>96.752835950390562</c:v>
                </c:pt>
                <c:pt idx="49">
                  <c:v>96.752854661657082</c:v>
                </c:pt>
                <c:pt idx="50">
                  <c:v>96.752868733859586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9-45C4-B260-FC0B9696E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232240"/>
        <c:axId val="1118234800"/>
      </c:radarChart>
      <c:catAx>
        <c:axId val="1118232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'共創（三社）'!$AL$18</c:f>
              <c:strCache>
                <c:ptCount val="1"/>
                <c:pt idx="0">
                  <c:v>x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'共創（三社）'!$AL$19:$AL$64</c:f>
              <c:numCache>
                <c:formatCode>0.00_ </c:formatCode>
                <c:ptCount val="46"/>
                <c:pt idx="0">
                  <c:v>60</c:v>
                </c:pt>
                <c:pt idx="1">
                  <c:v>59.94</c:v>
                </c:pt>
                <c:pt idx="2">
                  <c:v>59.680408422857141</c:v>
                </c:pt>
                <c:pt idx="3">
                  <c:v>59.438274430250793</c:v>
                </c:pt>
                <c:pt idx="4">
                  <c:v>59.273074570270197</c:v>
                </c:pt>
                <c:pt idx="5">
                  <c:v>59.198805586794208</c:v>
                </c:pt>
                <c:pt idx="6">
                  <c:v>59.211274414959284</c:v>
                </c:pt>
                <c:pt idx="7">
                  <c:v>59.297540570614963</c:v>
                </c:pt>
                <c:pt idx="8">
                  <c:v>59.440155146550374</c:v>
                </c:pt>
                <c:pt idx="9">
                  <c:v>59.619971751709848</c:v>
                </c:pt>
                <c:pt idx="10">
                  <c:v>59.818567503624344</c:v>
                </c:pt>
                <c:pt idx="11">
                  <c:v>60.020205759078614</c:v>
                </c:pt>
                <c:pt idx="12">
                  <c:v>60.213005039382473</c:v>
                </c:pt>
                <c:pt idx="13">
                  <c:v>60.389196763756026</c:v>
                </c:pt>
                <c:pt idx="14">
                  <c:v>60.54466720217826</c:v>
                </c:pt>
                <c:pt idx="15">
                  <c:v>60.678127538545525</c:v>
                </c:pt>
                <c:pt idx="16">
                  <c:v>60.790217782949853</c:v>
                </c:pt>
                <c:pt idx="17">
                  <c:v>60.882728789524428</c:v>
                </c:pt>
                <c:pt idx="18">
                  <c:v>60.958012845323886</c:v>
                </c:pt>
                <c:pt idx="19">
                  <c:v>61.018581747488952</c:v>
                </c:pt>
                <c:pt idx="20">
                  <c:v>61.066858951061818</c:v>
                </c:pt>
                <c:pt idx="21">
                  <c:v>61.105044709761422</c:v>
                </c:pt>
                <c:pt idx="22">
                  <c:v>61.135057353684168</c:v>
                </c:pt>
                <c:pt idx="23">
                  <c:v>61.158522046193887</c:v>
                </c:pt>
                <c:pt idx="24">
                  <c:v>61.176786624149145</c:v>
                </c:pt>
                <c:pt idx="25">
                  <c:v>61.190950943452805</c:v>
                </c:pt>
                <c:pt idx="26">
                  <c:v>61.201901223840558</c:v>
                </c:pt>
                <c:pt idx="27">
                  <c:v>61.21034441225261</c:v>
                </c:pt>
                <c:pt idx="28">
                  <c:v>61.216839908446225</c:v>
                </c:pt>
                <c:pt idx="29">
                  <c:v>61.2218274562223</c:v>
                </c:pt>
                <c:pt idx="30">
                  <c:v>61.225650872915523</c:v>
                </c:pt>
                <c:pt idx="31">
                  <c:v>61.228577772589745</c:v>
                </c:pt>
                <c:pt idx="32">
                  <c:v>61.230815677998578</c:v>
                </c:pt>
                <c:pt idx="33">
                  <c:v>61.232525009413528</c:v>
                </c:pt>
                <c:pt idx="34">
                  <c:v>61.233829447794321</c:v>
                </c:pt>
                <c:pt idx="35">
                  <c:v>61.234824135125834</c:v>
                </c:pt>
                <c:pt idx="36">
                  <c:v>61.235582120197108</c:v>
                </c:pt>
                <c:pt idx="37">
                  <c:v>61.236159397697854</c:v>
                </c:pt>
                <c:pt idx="38">
                  <c:v>61.236598829944661</c:v>
                </c:pt>
                <c:pt idx="39">
                  <c:v>61.236933187610241</c:v>
                </c:pt>
                <c:pt idx="40">
                  <c:v>61.237187499996502</c:v>
                </c:pt>
                <c:pt idx="41">
                  <c:v>61.237380866849023</c:v>
                </c:pt>
                <c:pt idx="42">
                  <c:v>61.237527851963279</c:v>
                </c:pt>
                <c:pt idx="43">
                  <c:v>61.237639553084136</c:v>
                </c:pt>
                <c:pt idx="44">
                  <c:v>61.237724421962248</c:v>
                </c:pt>
                <c:pt idx="45">
                  <c:v>61.23778889204192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1-44F3-86D0-AEB3EC72770B}"/>
            </c:ext>
          </c:extLst>
        </c:ser>
        <c:ser>
          <c:idx val="1"/>
          <c:order val="1"/>
          <c:tx>
            <c:strRef>
              <c:f>'共創（三社）'!$AM$18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'共創（三社）'!$AM$19:$AM$64</c:f>
              <c:numCache>
                <c:formatCode>0.00_ </c:formatCode>
                <c:ptCount val="46"/>
                <c:pt idx="0">
                  <c:v>15</c:v>
                </c:pt>
                <c:pt idx="1">
                  <c:v>19.255714285714284</c:v>
                </c:pt>
                <c:pt idx="2">
                  <c:v>24.28225502291545</c:v>
                </c:pt>
                <c:pt idx="3">
                  <c:v>30.053595347228679</c:v>
                </c:pt>
                <c:pt idx="4">
                  <c:v>36.426446989198439</c:v>
                </c:pt>
                <c:pt idx="5">
                  <c:v>43.13966933035357</c:v>
                </c:pt>
                <c:pt idx="6">
                  <c:v>49.840699928413763</c:v>
                </c:pt>
                <c:pt idx="7">
                  <c:v>56.149193517816897</c:v>
                </c:pt>
                <c:pt idx="8">
                  <c:v>61.74083892808153</c:v>
                </c:pt>
                <c:pt idx="9">
                  <c:v>66.415982372745333</c:v>
                </c:pt>
                <c:pt idx="10">
                  <c:v>70.122777080880368</c:v>
                </c:pt>
                <c:pt idx="11">
                  <c:v>72.931760275860938</c:v>
                </c:pt>
                <c:pt idx="12">
                  <c:v>74.984502327474488</c:v>
                </c:pt>
                <c:pt idx="13">
                  <c:v>76.443828858453898</c:v>
                </c:pt>
                <c:pt idx="14">
                  <c:v>77.460831870035065</c:v>
                </c:pt>
                <c:pt idx="15">
                  <c:v>78.159898112933504</c:v>
                </c:pt>
                <c:pt idx="16">
                  <c:v>78.636083895036748</c:v>
                </c:pt>
                <c:pt idx="17">
                  <c:v>78.958626876205059</c:v>
                </c:pt>
                <c:pt idx="18">
                  <c:v>79.176407594552828</c:v>
                </c:pt>
                <c:pt idx="19">
                  <c:v>79.323242463702655</c:v>
                </c:pt>
                <c:pt idx="20">
                  <c:v>79.422224384290772</c:v>
                </c:pt>
                <c:pt idx="21">
                  <c:v>79.488995581076949</c:v>
                </c:pt>
                <c:pt idx="22">
                  <c:v>79.534099981655942</c:v>
                </c:pt>
                <c:pt idx="23">
                  <c:v>79.56462594023688</c:v>
                </c:pt>
                <c:pt idx="24">
                  <c:v>79.585333158977576</c:v>
                </c:pt>
                <c:pt idx="25">
                  <c:v>79.599417286509905</c:v>
                </c:pt>
                <c:pt idx="26">
                  <c:v>79.609025200128301</c:v>
                </c:pt>
                <c:pt idx="27">
                  <c:v>79.615600892663679</c:v>
                </c:pt>
                <c:pt idx="28">
                  <c:v>79.620117156377006</c:v>
                </c:pt>
                <c:pt idx="29">
                  <c:v>79.623230630767409</c:v>
                </c:pt>
                <c:pt idx="30">
                  <c:v>79.62538555834098</c:v>
                </c:pt>
                <c:pt idx="31">
                  <c:v>79.626883254760756</c:v>
                </c:pt>
                <c:pt idx="32">
                  <c:v>79.627928669474031</c:v>
                </c:pt>
                <c:pt idx="33">
                  <c:v>79.628661634086029</c:v>
                </c:pt>
                <c:pt idx="34">
                  <c:v>79.629177868789313</c:v>
                </c:pt>
                <c:pt idx="35">
                  <c:v>79.629543130756616</c:v>
                </c:pt>
                <c:pt idx="36">
                  <c:v>79.629802764031169</c:v>
                </c:pt>
                <c:pt idx="37">
                  <c:v>79.629988160963705</c:v>
                </c:pt>
                <c:pt idx="38">
                  <c:v>79.630121145514508</c:v>
                </c:pt>
                <c:pt idx="39">
                  <c:v>79.63021695531971</c:v>
                </c:pt>
                <c:pt idx="40">
                  <c:v>79.63028627675881</c:v>
                </c:pt>
                <c:pt idx="41">
                  <c:v>79.630336638390304</c:v>
                </c:pt>
                <c:pt idx="42">
                  <c:v>79.630373368455139</c:v>
                </c:pt>
                <c:pt idx="43">
                  <c:v>79.630400255316388</c:v>
                </c:pt>
                <c:pt idx="44">
                  <c:v>79.630420004814155</c:v>
                </c:pt>
                <c:pt idx="45">
                  <c:v>79.630434558304117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1-44F3-86D0-AEB3EC72770B}"/>
            </c:ext>
          </c:extLst>
        </c:ser>
        <c:ser>
          <c:idx val="2"/>
          <c:order val="2"/>
          <c:tx>
            <c:strRef>
              <c:f>'共創（三社）'!$AN$18</c:f>
              <c:strCache>
                <c:ptCount val="1"/>
                <c:pt idx="0">
                  <c:v>z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none"/>
            </a:ln>
            <a:effectLst/>
          </c:spPr>
          <c:marker>
            <c:symbol val="none"/>
          </c:marker>
          <c:cat>
            <c:numRef>
              <c:f>'共創（三社）'!$Y$19:$Y$64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'共創（三社）'!$AN$19:$AN$64</c:f>
              <c:numCache>
                <c:formatCode>0.00_ </c:formatCode>
                <c:ptCount val="46"/>
                <c:pt idx="0">
                  <c:v>120</c:v>
                </c:pt>
                <c:pt idx="1">
                  <c:v>105.26</c:v>
                </c:pt>
                <c:pt idx="2">
                  <c:v>99.360018274603178</c:v>
                </c:pt>
                <c:pt idx="3">
                  <c:v>96.543423682314156</c:v>
                </c:pt>
                <c:pt idx="4">
                  <c:v>95.180039674989132</c:v>
                </c:pt>
                <c:pt idx="5">
                  <c:v>94.593049426883468</c:v>
                </c:pt>
                <c:pt idx="6">
                  <c:v>94.4462626144404</c:v>
                </c:pt>
                <c:pt idx="7">
                  <c:v>94.551302937446081</c:v>
                </c:pt>
                <c:pt idx="8">
                  <c:v>94.792077741222982</c:v>
                </c:pt>
                <c:pt idx="9">
                  <c:v>95.092392683969166</c:v>
                </c:pt>
                <c:pt idx="10">
                  <c:v>95.401817197615586</c:v>
                </c:pt>
                <c:pt idx="11">
                  <c:v>95.689035190745514</c:v>
                </c:pt>
                <c:pt idx="12">
                  <c:v>95.937534621212052</c:v>
                </c:pt>
                <c:pt idx="13">
                  <c:v>96.141652129703715</c:v>
                </c:pt>
                <c:pt idx="14">
                  <c:v>96.302769833582317</c:v>
                </c:pt>
                <c:pt idx="15">
                  <c:v>96.426076469202656</c:v>
                </c:pt>
                <c:pt idx="16">
                  <c:v>96.518206023857573</c:v>
                </c:pt>
                <c:pt idx="17">
                  <c:v>96.58577286009178</c:v>
                </c:pt>
                <c:pt idx="18">
                  <c:v>96.634622016962695</c:v>
                </c:pt>
                <c:pt idx="19">
                  <c:v>96.66955684355392</c:v>
                </c:pt>
                <c:pt idx="20">
                  <c:v>96.694338669651529</c:v>
                </c:pt>
                <c:pt idx="21">
                  <c:v>96.711814904750582</c:v>
                </c:pt>
                <c:pt idx="22">
                  <c:v>96.724089053766392</c:v>
                </c:pt>
                <c:pt idx="23">
                  <c:v>96.732687389145013</c:v>
                </c:pt>
                <c:pt idx="24">
                  <c:v>96.73870270394157</c:v>
                </c:pt>
                <c:pt idx="25">
                  <c:v>96.742909755468645</c:v>
                </c:pt>
                <c:pt idx="26">
                  <c:v>96.745853881962276</c:v>
                </c:pt>
                <c:pt idx="27">
                  <c:v>96.74791697507743</c:v>
                </c:pt>
                <c:pt idx="28">
                  <c:v>96.749365542703956</c:v>
                </c:pt>
                <c:pt idx="29">
                  <c:v>96.750385179232808</c:v>
                </c:pt>
                <c:pt idx="30">
                  <c:v>96.751105004725417</c:v>
                </c:pt>
                <c:pt idx="31">
                  <c:v>96.751614846542751</c:v>
                </c:pt>
                <c:pt idx="32">
                  <c:v>96.751977244997278</c:v>
                </c:pt>
                <c:pt idx="33">
                  <c:v>96.752235806248578</c:v>
                </c:pt>
                <c:pt idx="34">
                  <c:v>96.752420997236612</c:v>
                </c:pt>
                <c:pt idx="35">
                  <c:v>96.752554159305944</c:v>
                </c:pt>
                <c:pt idx="36">
                  <c:v>96.752650286219577</c:v>
                </c:pt>
                <c:pt idx="37">
                  <c:v>96.752719947292249</c:v>
                </c:pt>
                <c:pt idx="38">
                  <c:v>96.752770619925812</c:v>
                </c:pt>
                <c:pt idx="39">
                  <c:v>96.752807614345357</c:v>
                </c:pt>
                <c:pt idx="40">
                  <c:v>96.752834716681605</c:v>
                </c:pt>
                <c:pt idx="41">
                  <c:v>96.752854637337549</c:v>
                </c:pt>
                <c:pt idx="42">
                  <c:v>96.752869324531787</c:v>
                </c:pt>
                <c:pt idx="43">
                  <c:v>96.752880184292337</c:v>
                </c:pt>
                <c:pt idx="44">
                  <c:v>96.75288823537295</c:v>
                </c:pt>
                <c:pt idx="45">
                  <c:v>96.752894218763416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1-44F3-86D0-AEB3EC72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232240"/>
        <c:axId val="1118234800"/>
      </c:radarChart>
      <c:catAx>
        <c:axId val="1118232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crossAx val="1118234800"/>
        <c:crosses val="autoZero"/>
        <c:auto val="1"/>
        <c:lblAlgn val="ctr"/>
        <c:lblOffset val="100"/>
        <c:noMultiLvlLbl val="0"/>
      </c:catAx>
      <c:valAx>
        <c:axId val="1118234800"/>
        <c:scaling>
          <c:orientation val="minMax"/>
          <c:max val="12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8232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'共創（二社）'!$C$15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'共創（二社）'!$C$16:$C$61</c:f>
              <c:numCache>
                <c:formatCode>0.00_ </c:formatCode>
                <c:ptCount val="46"/>
                <c:pt idx="0">
                  <c:v>1</c:v>
                </c:pt>
                <c:pt idx="1">
                  <c:v>1.1961999999999999</c:v>
                </c:pt>
                <c:pt idx="2">
                  <c:v>1.4300264328497143</c:v>
                </c:pt>
                <c:pt idx="3">
                  <c:v>1.7083315958369758</c:v>
                </c:pt>
                <c:pt idx="4">
                  <c:v>2.0390653855143626</c:v>
                </c:pt>
                <c:pt idx="5">
                  <c:v>2.4313891261403486</c:v>
                </c:pt>
                <c:pt idx="6">
                  <c:v>2.8957742339007639</c:v>
                </c:pt>
                <c:pt idx="7">
                  <c:v>3.4440708116403229</c:v>
                </c:pt>
                <c:pt idx="8">
                  <c:v>4.0895255067328335</c:v>
                </c:pt>
                <c:pt idx="9">
                  <c:v>4.8467208708420646</c:v>
                </c:pt>
                <c:pt idx="10">
                  <c:v>5.7314000375863596</c:v>
                </c:pt>
                <c:pt idx="11">
                  <c:v>6.7601310407913626</c:v>
                </c:pt>
                <c:pt idx="12">
                  <c:v>7.9497553898395079</c:v>
                </c:pt>
                <c:pt idx="13">
                  <c:v>9.3165578121176953</c:v>
                </c:pt>
                <c:pt idx="14">
                  <c:v>10.875093320086128</c:v>
                </c:pt>
                <c:pt idx="15">
                  <c:v>12.636623522833514</c:v>
                </c:pt>
                <c:pt idx="16">
                  <c:v>14.607161505301058</c:v>
                </c:pt>
                <c:pt idx="17">
                  <c:v>16.785220902702306</c:v>
                </c:pt>
                <c:pt idx="18">
                  <c:v>19.159517067321556</c:v>
                </c:pt>
                <c:pt idx="19">
                  <c:v>21.707052379228315</c:v>
                </c:pt>
                <c:pt idx="20">
                  <c:v>24.392162653550955</c:v>
                </c:pt>
                <c:pt idx="21">
                  <c:v>27.167103408715896</c:v>
                </c:pt>
                <c:pt idx="22">
                  <c:v>29.974533300755795</c:v>
                </c:pt>
                <c:pt idx="23">
                  <c:v>32.751819075848857</c:v>
                </c:pt>
                <c:pt idx="24">
                  <c:v>35.436569782067551</c:v>
                </c:pt>
                <c:pt idx="25">
                  <c:v>37.97240440486479</c:v>
                </c:pt>
                <c:pt idx="26">
                  <c:v>40.313839348237806</c:v>
                </c:pt>
                <c:pt idx="27">
                  <c:v>42.429411072672366</c:v>
                </c:pt>
                <c:pt idx="28">
                  <c:v>44.302636835202733</c:v>
                </c:pt>
                <c:pt idx="29">
                  <c:v>45.930967853001192</c:v>
                </c:pt>
                <c:pt idx="30">
                  <c:v>47.323303585998325</c:v>
                </c:pt>
                <c:pt idx="31">
                  <c:v>48.496803350903633</c:v>
                </c:pt>
                <c:pt idx="32">
                  <c:v>49.473664487471218</c:v>
                </c:pt>
                <c:pt idx="33">
                  <c:v>50.278329463216956</c:v>
                </c:pt>
                <c:pt idx="34">
                  <c:v>50.935346980645939</c:v>
                </c:pt>
                <c:pt idx="35">
                  <c:v>51.467919750705455</c:v>
                </c:pt>
                <c:pt idx="36">
                  <c:v>51.897052770942054</c:v>
                </c:pt>
                <c:pt idx="37">
                  <c:v>52.241164924991544</c:v>
                </c:pt>
                <c:pt idx="38">
                  <c:v>52.516022474079669</c:v>
                </c:pt>
                <c:pt idx="39">
                  <c:v>52.734873577509312</c:v>
                </c:pt>
                <c:pt idx="40">
                  <c:v>52.908692110595375</c:v>
                </c:pt>
                <c:pt idx="41">
                  <c:v>53.046467284814334</c:v>
                </c:pt>
                <c:pt idx="42">
                  <c:v>53.15549872469532</c:v>
                </c:pt>
                <c:pt idx="43">
                  <c:v>53.241673754908575</c:v>
                </c:pt>
                <c:pt idx="44">
                  <c:v>53.309715324003768</c:v>
                </c:pt>
                <c:pt idx="45">
                  <c:v>53.363396420056496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F9-46D7-8213-05BC89471714}"/>
            </c:ext>
          </c:extLst>
        </c:ser>
        <c:ser>
          <c:idx val="2"/>
          <c:order val="1"/>
          <c:tx>
            <c:strRef>
              <c:f>'共創（二社）'!$E$15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'共創（二社）'!$E$16:$E$61</c:f>
              <c:numCache>
                <c:formatCode>0.00_ </c:formatCode>
                <c:ptCount val="46"/>
                <c:pt idx="0">
                  <c:v>1</c:v>
                </c:pt>
                <c:pt idx="1">
                  <c:v>1.2958142857142856</c:v>
                </c:pt>
                <c:pt idx="2">
                  <c:v>1.6775172853203089</c:v>
                </c:pt>
                <c:pt idx="3">
                  <c:v>2.1689520849971511</c:v>
                </c:pt>
                <c:pt idx="4">
                  <c:v>2.7998467259467614</c:v>
                </c:pt>
                <c:pt idx="5">
                  <c:v>3.6067753292617462</c:v>
                </c:pt>
                <c:pt idx="6">
                  <c:v>4.6339327542899937</c:v>
                </c:pt>
                <c:pt idx="7">
                  <c:v>5.9334258938643636</c:v>
                </c:pt>
                <c:pt idx="8">
                  <c:v>7.5646162780400239</c:v>
                </c:pt>
                <c:pt idx="9">
                  <c:v>9.5918515044281367</c:v>
                </c:pt>
                <c:pt idx="10">
                  <c:v>12.079754650088516</c:v>
                </c:pt>
                <c:pt idx="11">
                  <c:v>15.085230982570618</c:v>
                </c:pt>
                <c:pt idx="12">
                  <c:v>18.645722974889047</c:v>
                </c:pt>
                <c:pt idx="13">
                  <c:v>22.764278538500445</c:v>
                </c:pt>
                <c:pt idx="14">
                  <c:v>27.393860382991377</c:v>
                </c:pt>
                <c:pt idx="15">
                  <c:v>32.425708490911504</c:v>
                </c:pt>
                <c:pt idx="16">
                  <c:v>37.688282308947159</c:v>
                </c:pt>
                <c:pt idx="17">
                  <c:v>42.962361926861867</c:v>
                </c:pt>
                <c:pt idx="18">
                  <c:v>48.012764311316261</c:v>
                </c:pt>
                <c:pt idx="19">
                  <c:v>52.629045727521174</c:v>
                </c:pt>
                <c:pt idx="20">
                  <c:v>56.661359644478644</c:v>
                </c:pt>
                <c:pt idx="21">
                  <c:v>60.038649661765817</c:v>
                </c:pt>
                <c:pt idx="22">
                  <c:v>62.764897381219704</c:v>
                </c:pt>
                <c:pt idx="23">
                  <c:v>64.899219975074061</c:v>
                </c:pt>
                <c:pt idx="24">
                  <c:v>66.530505204219082</c:v>
                </c:pt>
                <c:pt idx="25">
                  <c:v>67.755526099964115</c:v>
                </c:pt>
                <c:pt idx="26">
                  <c:v>68.664562309085497</c:v>
                </c:pt>
                <c:pt idx="27">
                  <c:v>69.334363713345908</c:v>
                </c:pt>
                <c:pt idx="28">
                  <c:v>69.826337342718659</c:v>
                </c:pt>
                <c:pt idx="29">
                  <c:v>70.187655974734881</c:v>
                </c:pt>
                <c:pt idx="30">
                  <c:v>70.453586958918919</c:v>
                </c:pt>
                <c:pt idx="31">
                  <c:v>70.650038771984185</c:v>
                </c:pt>
                <c:pt idx="32">
                  <c:v>70.795846313787294</c:v>
                </c:pt>
                <c:pt idx="33">
                  <c:v>70.90463096574959</c:v>
                </c:pt>
                <c:pt idx="34">
                  <c:v>70.986231070565978</c:v>
                </c:pt>
                <c:pt idx="35">
                  <c:v>71.047764073048015</c:v>
                </c:pt>
                <c:pt idx="36">
                  <c:v>71.094398015028176</c:v>
                </c:pt>
                <c:pt idx="37">
                  <c:v>71.129904553004593</c:v>
                </c:pt>
                <c:pt idx="38">
                  <c:v>71.157052590450306</c:v>
                </c:pt>
                <c:pt idx="39">
                  <c:v>71.177887761916438</c:v>
                </c:pt>
                <c:pt idx="40">
                  <c:v>71.193931040692505</c:v>
                </c:pt>
                <c:pt idx="41">
                  <c:v>71.206320343399696</c:v>
                </c:pt>
                <c:pt idx="42">
                  <c:v>71.215912005618463</c:v>
                </c:pt>
                <c:pt idx="43">
                  <c:v>71.22335395588901</c:v>
                </c:pt>
                <c:pt idx="44">
                  <c:v>71.229138848478485</c:v>
                </c:pt>
                <c:pt idx="45">
                  <c:v>71.233642924089978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F9-46D7-8213-05BC89471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'共創（二社）'!$D$15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'共創（二社）'!$D$16:$D$61</c:f>
              <c:numCache>
                <c:formatCode>0.00_ </c:formatCode>
                <c:ptCount val="46"/>
                <c:pt idx="0">
                  <c:v>0.19620000000000001</c:v>
                </c:pt>
                <c:pt idx="1">
                  <c:v>0.2338264328497143</c:v>
                </c:pt>
                <c:pt idx="2">
                  <c:v>0.27830516298726149</c:v>
                </c:pt>
                <c:pt idx="3">
                  <c:v>0.33073378967738698</c:v>
                </c:pt>
                <c:pt idx="4">
                  <c:v>0.39232374062598596</c:v>
                </c:pt>
                <c:pt idx="5">
                  <c:v>0.46438510776041525</c:v>
                </c:pt>
                <c:pt idx="6">
                  <c:v>0.54829657773955887</c:v>
                </c:pt>
                <c:pt idx="7">
                  <c:v>0.64545469509251108</c:v>
                </c:pt>
                <c:pt idx="8">
                  <c:v>0.75719536410923127</c:v>
                </c:pt>
                <c:pt idx="9">
                  <c:v>0.8846791667442947</c:v>
                </c:pt>
                <c:pt idx="10">
                  <c:v>1.0287310032050025</c:v>
                </c:pt>
                <c:pt idx="11">
                  <c:v>1.1896243490481457</c:v>
                </c:pt>
                <c:pt idx="12">
                  <c:v>1.366802422278188</c:v>
                </c:pt>
                <c:pt idx="13">
                  <c:v>1.558535507968432</c:v>
                </c:pt>
                <c:pt idx="14">
                  <c:v>1.7615302027473865</c:v>
                </c:pt>
                <c:pt idx="15">
                  <c:v>1.9705379824675449</c:v>
                </c:pt>
                <c:pt idx="16">
                  <c:v>2.1780593974012499</c:v>
                </c:pt>
                <c:pt idx="17">
                  <c:v>2.3742961646192486</c:v>
                </c:pt>
                <c:pt idx="18">
                  <c:v>2.5475353119067581</c:v>
                </c:pt>
                <c:pt idx="19">
                  <c:v>2.6851102743226374</c:v>
                </c:pt>
                <c:pt idx="20">
                  <c:v>2.7749407551649417</c:v>
                </c:pt>
                <c:pt idx="21">
                  <c:v>2.8074298920398988</c:v>
                </c:pt>
                <c:pt idx="22">
                  <c:v>2.7772857750930644</c:v>
                </c:pt>
                <c:pt idx="23">
                  <c:v>2.6847507062186913</c:v>
                </c:pt>
                <c:pt idx="24">
                  <c:v>2.5358346227972417</c:v>
                </c:pt>
                <c:pt idx="25">
                  <c:v>2.3414349433730202</c:v>
                </c:pt>
                <c:pt idx="26">
                  <c:v>2.1155717244345613</c:v>
                </c:pt>
                <c:pt idx="27">
                  <c:v>1.8732257625303697</c:v>
                </c:pt>
                <c:pt idx="28">
                  <c:v>1.628331017798462</c:v>
                </c:pt>
                <c:pt idx="29">
                  <c:v>1.3923357329971338</c:v>
                </c:pt>
                <c:pt idx="30">
                  <c:v>1.1734997649053085</c:v>
                </c:pt>
                <c:pt idx="31">
                  <c:v>0.97686113656758211</c:v>
                </c:pt>
                <c:pt idx="32">
                  <c:v>0.80466497574573814</c:v>
                </c:pt>
                <c:pt idx="33">
                  <c:v>0.6570175174289854</c:v>
                </c:pt>
                <c:pt idx="34">
                  <c:v>0.53257277005951664</c:v>
                </c:pt>
                <c:pt idx="35">
                  <c:v>0.42913302023660121</c:v>
                </c:pt>
                <c:pt idx="36">
                  <c:v>0.34411215404948864</c:v>
                </c:pt>
                <c:pt idx="37">
                  <c:v>0.27485754908812543</c:v>
                </c:pt>
                <c:pt idx="38">
                  <c:v>0.21885110342964142</c:v>
                </c:pt>
                <c:pt idx="39">
                  <c:v>0.17381853308606554</c:v>
                </c:pt>
                <c:pt idx="40">
                  <c:v>0.1377751742189568</c:v>
                </c:pt>
                <c:pt idx="41">
                  <c:v>0.10903143988098907</c:v>
                </c:pt>
                <c:pt idx="42">
                  <c:v>8.6175030213255011E-2</c:v>
                </c:pt>
                <c:pt idx="43">
                  <c:v>6.8041569095195431E-2</c:v>
                </c:pt>
                <c:pt idx="44">
                  <c:v>5.3681096052729527E-2</c:v>
                </c:pt>
                <c:pt idx="45">
                  <c:v>4.2324799235498367E-2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4A-4165-A51C-DEBC73EB0E29}"/>
            </c:ext>
          </c:extLst>
        </c:ser>
        <c:ser>
          <c:idx val="3"/>
          <c:order val="1"/>
          <c:tx>
            <c:strRef>
              <c:f>'共創（二社）'!$F$15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'共創（二社）'!$F$16:$F$61</c:f>
              <c:numCache>
                <c:formatCode>0.00_ </c:formatCode>
                <c:ptCount val="46"/>
                <c:pt idx="0">
                  <c:v>0.2958142857142857</c:v>
                </c:pt>
                <c:pt idx="1">
                  <c:v>0.38170299960602327</c:v>
                </c:pt>
                <c:pt idx="2">
                  <c:v>0.49143479967684212</c:v>
                </c:pt>
                <c:pt idx="3">
                  <c:v>0.63089464094961034</c:v>
                </c:pt>
                <c:pt idx="4">
                  <c:v>0.80692860331498462</c:v>
                </c:pt>
                <c:pt idx="5">
                  <c:v>1.0271574250282471</c:v>
                </c:pt>
                <c:pt idx="6">
                  <c:v>1.2994931395743698</c:v>
                </c:pt>
                <c:pt idx="7">
                  <c:v>1.6311903841756603</c:v>
                </c:pt>
                <c:pt idx="8">
                  <c:v>2.0272352263881128</c:v>
                </c:pt>
                <c:pt idx="9">
                  <c:v>2.4879031456603786</c:v>
                </c:pt>
                <c:pt idx="10">
                  <c:v>3.0054763324821017</c:v>
                </c:pt>
                <c:pt idx="11">
                  <c:v>3.5604919923184273</c:v>
                </c:pt>
                <c:pt idx="12">
                  <c:v>4.1185555636113991</c:v>
                </c:pt>
                <c:pt idx="13">
                  <c:v>4.629581844490934</c:v>
                </c:pt>
                <c:pt idx="14">
                  <c:v>5.0318481079201236</c:v>
                </c:pt>
                <c:pt idx="15">
                  <c:v>5.2625738180356576</c:v>
                </c:pt>
                <c:pt idx="16">
                  <c:v>5.27407961791471</c:v>
                </c:pt>
                <c:pt idx="17">
                  <c:v>5.0504023844543973</c:v>
                </c:pt>
                <c:pt idx="18">
                  <c:v>4.6162814162049104</c:v>
                </c:pt>
                <c:pt idx="19">
                  <c:v>4.0323139169574702</c:v>
                </c:pt>
                <c:pt idx="20">
                  <c:v>3.3772900172871694</c:v>
                </c:pt>
                <c:pt idx="21">
                  <c:v>2.7262477194538906</c:v>
                </c:pt>
                <c:pt idx="22">
                  <c:v>2.1343225938543564</c:v>
                </c:pt>
                <c:pt idx="23">
                  <c:v>1.6312852291450151</c:v>
                </c:pt>
                <c:pt idx="24">
                  <c:v>1.2250208957450373</c:v>
                </c:pt>
                <c:pt idx="25">
                  <c:v>0.90903620912137706</c:v>
                </c:pt>
                <c:pt idx="26">
                  <c:v>0.66980140426041179</c:v>
                </c:pt>
                <c:pt idx="27">
                  <c:v>0.49197362937275524</c:v>
                </c:pt>
                <c:pt idx="28">
                  <c:v>0.36131863201622438</c:v>
                </c:pt>
                <c:pt idx="29">
                  <c:v>0.26593098418404149</c:v>
                </c:pt>
                <c:pt idx="30">
                  <c:v>0.19645181306526263</c:v>
                </c:pt>
                <c:pt idx="31">
                  <c:v>0.14580754180310931</c:v>
                </c:pt>
                <c:pt idx="32">
                  <c:v>0.10878465196229142</c:v>
                </c:pt>
                <c:pt idx="33">
                  <c:v>8.1600104816386299E-2</c:v>
                </c:pt>
                <c:pt idx="34">
                  <c:v>6.15330024820403E-2</c:v>
                </c:pt>
                <c:pt idx="35">
                  <c:v>4.6633941980163296E-2</c:v>
                </c:pt>
                <c:pt idx="36">
                  <c:v>3.5506537976412456E-2</c:v>
                </c:pt>
                <c:pt idx="37">
                  <c:v>2.7148037445718531E-2</c:v>
                </c:pt>
                <c:pt idx="38">
                  <c:v>2.0835171466126012E-2</c:v>
                </c:pt>
                <c:pt idx="39">
                  <c:v>1.6043278776069314E-2</c:v>
                </c:pt>
                <c:pt idx="40">
                  <c:v>1.2389302707192795E-2</c:v>
                </c:pt>
                <c:pt idx="41">
                  <c:v>9.5916622187626199E-3</c:v>
                </c:pt>
                <c:pt idx="42">
                  <c:v>7.4419502705532214E-3</c:v>
                </c:pt>
                <c:pt idx="43">
                  <c:v>5.7848925894682379E-3</c:v>
                </c:pt>
                <c:pt idx="44">
                  <c:v>4.5040756114902991E-3</c:v>
                </c:pt>
                <c:pt idx="45">
                  <c:v>3.5117145069165634E-3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4A-4165-A51C-DEBC73EB0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'共創（二社）'!$I$15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'共創（二社）'!$I$16:$I$61</c:f>
              <c:numCache>
                <c:formatCode>0.00_ </c:formatCode>
                <c:ptCount val="46"/>
                <c:pt idx="0">
                  <c:v>90</c:v>
                </c:pt>
                <c:pt idx="1">
                  <c:v>76.41</c:v>
                </c:pt>
                <c:pt idx="2">
                  <c:v>69.105607881428568</c:v>
                </c:pt>
                <c:pt idx="3">
                  <c:v>64.582707120097695</c:v>
                </c:pt>
                <c:pt idx="4">
                  <c:v>61.575091943366779</c:v>
                </c:pt>
                <c:pt idx="5">
                  <c:v>59.487742191127239</c:v>
                </c:pt>
                <c:pt idx="6">
                  <c:v>57.997656887657705</c:v>
                </c:pt>
                <c:pt idx="7">
                  <c:v>56.912634326420878</c:v>
                </c:pt>
                <c:pt idx="8">
                  <c:v>56.110921984258646</c:v>
                </c:pt>
                <c:pt idx="9">
                  <c:v>55.511887535910716</c:v>
                </c:pt>
                <c:pt idx="10">
                  <c:v>55.060353847742697</c:v>
                </c:pt>
                <c:pt idx="11">
                  <c:v>54.71761120417365</c:v>
                </c:pt>
                <c:pt idx="12">
                  <c:v>54.455968999780104</c:v>
                </c:pt>
                <c:pt idx="13">
                  <c:v>54.255308536551134</c:v>
                </c:pt>
                <c:pt idx="14">
                  <c:v>54.100826639510395</c:v>
                </c:pt>
                <c:pt idx="15">
                  <c:v>53.98151756941747</c:v>
                </c:pt>
                <c:pt idx="16">
                  <c:v>53.889128196667784</c:v>
                </c:pt>
                <c:pt idx="17">
                  <c:v>53.817425056038665</c:v>
                </c:pt>
                <c:pt idx="18">
                  <c:v>53.761671800261276</c:v>
                </c:pt>
                <c:pt idx="19">
                  <c:v>53.718251473981844</c:v>
                </c:pt>
                <c:pt idx="20">
                  <c:v>53.684390223045284</c:v>
                </c:pt>
                <c:pt idx="21">
                  <c:v>53.657953139458044</c:v>
                </c:pt>
                <c:pt idx="22">
                  <c:v>53.637292090932327</c:v>
                </c:pt>
                <c:pt idx="23">
                  <c:v>53.621131449456819</c:v>
                </c:pt>
                <c:pt idx="24">
                  <c:v>53.608481730029865</c:v>
                </c:pt>
                <c:pt idx="25">
                  <c:v>53.598573964430315</c:v>
                </c:pt>
                <c:pt idx="26">
                  <c:v>53.590809597105441</c:v>
                </c:pt>
                <c:pt idx="27">
                  <c:v>53.584722077619951</c:v>
                </c:pt>
                <c:pt idx="28">
                  <c:v>53.579947317316332</c:v>
                </c:pt>
                <c:pt idx="29">
                  <c:v>53.576200896859426</c:v>
                </c:pt>
                <c:pt idx="30">
                  <c:v>53.573260437097268</c:v>
                </c:pt>
                <c:pt idx="31">
                  <c:v>53.570951933549047</c:v>
                </c:pt>
                <c:pt idx="32">
                  <c:v>53.569139143254468</c:v>
                </c:pt>
                <c:pt idx="33">
                  <c:v>53.567715328687541</c:v>
                </c:pt>
                <c:pt idx="34">
                  <c:v>53.566596826148356</c:v>
                </c:pt>
                <c:pt idx="35">
                  <c:v>53.565718029293926</c:v>
                </c:pt>
                <c:pt idx="36">
                  <c:v>53.565027472267417</c:v>
                </c:pt>
                <c:pt idx="37">
                  <c:v>53.564484768565571</c:v>
                </c:pt>
                <c:pt idx="38">
                  <c:v>53.564058216761275</c:v>
                </c:pt>
                <c:pt idx="39">
                  <c:v>53.56372292649705</c:v>
                </c:pt>
                <c:pt idx="40">
                  <c:v>53.563459350799668</c:v>
                </c:pt>
                <c:pt idx="41">
                  <c:v>53.563252136004714</c:v>
                </c:pt>
                <c:pt idx="42">
                  <c:v>53.563089220140043</c:v>
                </c:pt>
                <c:pt idx="43">
                  <c:v>53.562961125804101</c:v>
                </c:pt>
                <c:pt idx="44">
                  <c:v>53.562860405385507</c:v>
                </c:pt>
                <c:pt idx="45">
                  <c:v>53.562781205667967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B4-48C5-A84B-0E4AA87CC8CB}"/>
            </c:ext>
          </c:extLst>
        </c:ser>
        <c:ser>
          <c:idx val="2"/>
          <c:order val="1"/>
          <c:tx>
            <c:strRef>
              <c:f>'共創（二社）'!$K$15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'共創（二社）'!$K$16:$K$61</c:f>
              <c:numCache>
                <c:formatCode>0.00_ </c:formatCode>
                <c:ptCount val="46"/>
                <c:pt idx="0">
                  <c:v>45</c:v>
                </c:pt>
                <c:pt idx="1">
                  <c:v>50.226428571428571</c:v>
                </c:pt>
                <c:pt idx="2">
                  <c:v>54.86659102482507</c:v>
                </c:pt>
                <c:pt idx="3">
                  <c:v>58.804258056136042</c:v>
                </c:pt>
                <c:pt idx="4">
                  <c:v>62.005563152525234</c:v>
                </c:pt>
                <c:pt idx="5">
                  <c:v>64.511789658372521</c:v>
                </c:pt>
                <c:pt idx="6">
                  <c:v>66.412931177349549</c:v>
                </c:pt>
                <c:pt idx="7">
                  <c:v>67.819086709084161</c:v>
                </c:pt>
                <c:pt idx="8">
                  <c:v>68.838952486942247</c:v>
                </c:pt>
                <c:pt idx="9">
                  <c:v>69.567751172988679</c:v>
                </c:pt>
                <c:pt idx="10">
                  <c:v>70.082808800237103</c:v>
                </c:pt>
                <c:pt idx="11">
                  <c:v>70.443815196867035</c:v>
                </c:pt>
                <c:pt idx="12">
                  <c:v>70.695278201565145</c:v>
                </c:pt>
                <c:pt idx="13">
                  <c:v>70.869600964152099</c:v>
                </c:pt>
                <c:pt idx="14">
                  <c:v>70.98998499936576</c:v>
                </c:pt>
                <c:pt idx="15">
                  <c:v>71.072850885433951</c:v>
                </c:pt>
                <c:pt idx="16">
                  <c:v>71.129724758871646</c:v>
                </c:pt>
                <c:pt idx="17">
                  <c:v>71.168649453833424</c:v>
                </c:pt>
                <c:pt idx="18">
                  <c:v>71.195212785461464</c:v>
                </c:pt>
                <c:pt idx="19">
                  <c:v>71.213284029307218</c:v>
                </c:pt>
                <c:pt idx="20">
                  <c:v>71.225535309910612</c:v>
                </c:pt>
                <c:pt idx="21">
                  <c:v>71.233807788097522</c:v>
                </c:pt>
                <c:pt idx="22">
                  <c:v>71.23936741944371</c:v>
                </c:pt>
                <c:pt idx="23">
                  <c:v>71.243082876902548</c:v>
                </c:pt>
                <c:pt idx="24">
                  <c:v>71.245548963417406</c:v>
                </c:pt>
                <c:pt idx="25">
                  <c:v>71.247172021586152</c:v>
                </c:pt>
                <c:pt idx="26">
                  <c:v>71.248228933968306</c:v>
                </c:pt>
                <c:pt idx="27">
                  <c:v>71.248907814564106</c:v>
                </c:pt>
                <c:pt idx="28">
                  <c:v>71.249336030855702</c:v>
                </c:pt>
                <c:pt idx="29">
                  <c:v>71.249599472186006</c:v>
                </c:pt>
                <c:pt idx="30">
                  <c:v>71.249755778154949</c:v>
                </c:pt>
                <c:pt idx="31">
                  <c:v>71.249843404782311</c:v>
                </c:pt>
                <c:pt idx="32">
                  <c:v>71.249887826108051</c:v>
                </c:pt>
                <c:pt idx="33">
                  <c:v>71.249905767003213</c:v>
                </c:pt>
                <c:pt idx="34">
                  <c:v>71.249908084864273</c:v>
                </c:pt>
                <c:pt idx="35">
                  <c:v>71.249901725630579</c:v>
                </c:pt>
                <c:pt idx="36">
                  <c:v>71.249891046813261</c:v>
                </c:pt>
                <c:pt idx="37">
                  <c:v>71.249878708634412</c:v>
                </c:pt>
                <c:pt idx="38">
                  <c:v>71.24986627124504</c:v>
                </c:pt>
                <c:pt idx="39">
                  <c:v>71.249854592520492</c:v>
                </c:pt>
                <c:pt idx="40">
                  <c:v>71.249844091034277</c:v>
                </c:pt>
                <c:pt idx="41">
                  <c:v>71.249834918273692</c:v>
                </c:pt>
                <c:pt idx="42">
                  <c:v>71.249827070073763</c:v>
                </c:pt>
                <c:pt idx="43">
                  <c:v>71.24982045760008</c:v>
                </c:pt>
                <c:pt idx="44">
                  <c:v>71.249814951618148</c:v>
                </c:pt>
                <c:pt idx="45">
                  <c:v>71.249810409292067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B4-48C5-A84B-0E4AA87CC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130781974317073E-2"/>
          <c:y val="0.15388541206095072"/>
          <c:w val="0.87207778704407934"/>
          <c:h val="0.76840714916782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'共創（二社）'!$J$15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'共創（二社）'!$J$16:$J$61</c:f>
              <c:numCache>
                <c:formatCode>0.00_ </c:formatCode>
                <c:ptCount val="46"/>
                <c:pt idx="0">
                  <c:v>-13.59</c:v>
                </c:pt>
                <c:pt idx="1">
                  <c:v>-7.3043921185714291</c:v>
                </c:pt>
                <c:pt idx="2">
                  <c:v>-4.5229007613308809</c:v>
                </c:pt>
                <c:pt idx="3">
                  <c:v>-3.0076151767309152</c:v>
                </c:pt>
                <c:pt idx="4">
                  <c:v>-2.0873497522395383</c:v>
                </c:pt>
                <c:pt idx="5">
                  <c:v>-1.4900853034695323</c:v>
                </c:pt>
                <c:pt idx="6">
                  <c:v>-1.0850225612368258</c:v>
                </c:pt>
                <c:pt idx="7">
                  <c:v>-0.80171234216223641</c:v>
                </c:pt>
                <c:pt idx="8">
                  <c:v>-0.59903444834793063</c:v>
                </c:pt>
                <c:pt idx="9">
                  <c:v>-0.4515336881680222</c:v>
                </c:pt>
                <c:pt idx="10">
                  <c:v>-0.34274264356904582</c:v>
                </c:pt>
                <c:pt idx="11">
                  <c:v>-0.26164220439354424</c:v>
                </c:pt>
                <c:pt idx="12">
                  <c:v>-0.20066046322897313</c:v>
                </c:pt>
                <c:pt idx="13">
                  <c:v>-0.154481897040741</c:v>
                </c:pt>
                <c:pt idx="14">
                  <c:v>-0.11930907009292457</c:v>
                </c:pt>
                <c:pt idx="15">
                  <c:v>-9.2389372749685728E-2</c:v>
                </c:pt>
                <c:pt idx="16">
                  <c:v>-7.1703140629115647E-2</c:v>
                </c:pt>
                <c:pt idx="17">
                  <c:v>-5.5753255777387878E-2</c:v>
                </c:pt>
                <c:pt idx="18">
                  <c:v>-4.3420326279430599E-2</c:v>
                </c:pt>
                <c:pt idx="19">
                  <c:v>-3.3861250936558229E-2</c:v>
                </c:pt>
                <c:pt idx="20">
                  <c:v>-2.643708358723762E-2</c:v>
                </c:pt>
                <c:pt idx="21">
                  <c:v>-2.0661048525713821E-2</c:v>
                </c:pt>
                <c:pt idx="22">
                  <c:v>-1.6160641475511772E-2</c:v>
                </c:pt>
                <c:pt idx="23">
                  <c:v>-1.2649719426956585E-2</c:v>
                </c:pt>
                <c:pt idx="24">
                  <c:v>-9.9077655995486458E-3</c:v>
                </c:pt>
                <c:pt idx="25">
                  <c:v>-7.7643673248715128E-3</c:v>
                </c:pt>
                <c:pt idx="26">
                  <c:v>-6.0875194854907999E-3</c:v>
                </c:pt>
                <c:pt idx="27">
                  <c:v>-4.7747603036172315E-3</c:v>
                </c:pt>
                <c:pt idx="28">
                  <c:v>-3.7464204569050974E-3</c:v>
                </c:pt>
                <c:pt idx="29">
                  <c:v>-2.940459762156733E-3</c:v>
                </c:pt>
                <c:pt idx="30">
                  <c:v>-2.3085035482180993E-3</c:v>
                </c:pt>
                <c:pt idx="31">
                  <c:v>-1.8127902945825891E-3</c:v>
                </c:pt>
                <c:pt idx="32">
                  <c:v>-1.4238145669264179E-3</c:v>
                </c:pt>
                <c:pt idx="33">
                  <c:v>-1.1185025391875492E-3</c:v>
                </c:pt>
                <c:pt idx="34">
                  <c:v>-8.7879685442771027E-4</c:v>
                </c:pt>
                <c:pt idx="35">
                  <c:v>-6.9055702650688833E-4</c:v>
                </c:pt>
                <c:pt idx="36">
                  <c:v>-5.4270370184550387E-4</c:v>
                </c:pt>
                <c:pt idx="37">
                  <c:v>-4.2655180429873596E-4</c:v>
                </c:pt>
                <c:pt idx="38">
                  <c:v>-3.3529026422507435E-4</c:v>
                </c:pt>
                <c:pt idx="39">
                  <c:v>-2.6357569737822661E-4</c:v>
                </c:pt>
                <c:pt idx="40">
                  <c:v>-2.0721479495466877E-4</c:v>
                </c:pt>
                <c:pt idx="41">
                  <c:v>-1.6291586466987695E-4</c:v>
                </c:pt>
                <c:pt idx="42">
                  <c:v>-1.2809433594029862E-4</c:v>
                </c:pt>
                <c:pt idx="43">
                  <c:v>-1.007204185935473E-4</c:v>
                </c:pt>
                <c:pt idx="44">
                  <c:v>-7.9199717541444947E-5</c:v>
                </c:pt>
                <c:pt idx="45">
                  <c:v>-6.2279631789396994E-5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70-40CC-9C7C-FB1C6B21DBAF}"/>
            </c:ext>
          </c:extLst>
        </c:ser>
        <c:ser>
          <c:idx val="3"/>
          <c:order val="1"/>
          <c:tx>
            <c:strRef>
              <c:f>'共創（二社）'!$L$15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'共創（二社）'!$L$16:$L$61</c:f>
              <c:numCache>
                <c:formatCode>0.00_ </c:formatCode>
                <c:ptCount val="46"/>
                <c:pt idx="0">
                  <c:v>5.2264285714285714</c:v>
                </c:pt>
                <c:pt idx="1">
                  <c:v>4.6401624533965</c:v>
                </c:pt>
                <c:pt idx="2">
                  <c:v>3.9376670313109701</c:v>
                </c:pt>
                <c:pt idx="3">
                  <c:v>3.2013050963891896</c:v>
                </c:pt>
                <c:pt idx="4">
                  <c:v>2.5062265058472892</c:v>
                </c:pt>
                <c:pt idx="5">
                  <c:v>1.9011415189770204</c:v>
                </c:pt>
                <c:pt idx="6">
                  <c:v>1.4061555317346146</c:v>
                </c:pt>
                <c:pt idx="7">
                  <c:v>1.0198657778580891</c:v>
                </c:pt>
                <c:pt idx="8">
                  <c:v>0.72879868604642573</c:v>
                </c:pt>
                <c:pt idx="9">
                  <c:v>0.51505762724843096</c:v>
                </c:pt>
                <c:pt idx="10">
                  <c:v>0.36100639662992873</c:v>
                </c:pt>
                <c:pt idx="11">
                  <c:v>0.25146300469810268</c:v>
                </c:pt>
                <c:pt idx="12">
                  <c:v>0.174322762586959</c:v>
                </c:pt>
                <c:pt idx="13">
                  <c:v>0.12038403521365459</c:v>
                </c:pt>
                <c:pt idx="14">
                  <c:v>8.2865886068190231E-2</c:v>
                </c:pt>
                <c:pt idx="15">
                  <c:v>5.6873873437694789E-2</c:v>
                </c:pt>
                <c:pt idx="16">
                  <c:v>3.8924694961782247E-2</c:v>
                </c:pt>
                <c:pt idx="17">
                  <c:v>2.6563331628040365E-2</c:v>
                </c:pt>
                <c:pt idx="18">
                  <c:v>1.8071243845748042E-2</c:v>
                </c:pt>
                <c:pt idx="19">
                  <c:v>1.2251280603398973E-2</c:v>
                </c:pt>
                <c:pt idx="20">
                  <c:v>8.2724781869078501E-3</c:v>
                </c:pt>
                <c:pt idx="21">
                  <c:v>5.559631346190308E-3</c:v>
                </c:pt>
                <c:pt idx="22">
                  <c:v>3.7154574588327827E-3</c:v>
                </c:pt>
                <c:pt idx="23">
                  <c:v>2.4660865148644628E-3</c:v>
                </c:pt>
                <c:pt idx="24">
                  <c:v>1.623058168749747E-3</c:v>
                </c:pt>
                <c:pt idx="25">
                  <c:v>1.0569123821552728E-3</c:v>
                </c:pt>
                <c:pt idx="26">
                  <c:v>6.7888059579535032E-4</c:v>
                </c:pt>
                <c:pt idx="27">
                  <c:v>4.2821629159373042E-4</c:v>
                </c:pt>
                <c:pt idx="28">
                  <c:v>2.6344133030298256E-4</c:v>
                </c:pt>
                <c:pt idx="29">
                  <c:v>1.5630596894189441E-4</c:v>
                </c:pt>
                <c:pt idx="30">
                  <c:v>8.7626627363113219E-5</c:v>
                </c:pt>
                <c:pt idx="31">
                  <c:v>4.4421325734900208E-5</c:v>
                </c:pt>
                <c:pt idx="32">
                  <c:v>1.7940895163770509E-5</c:v>
                </c:pt>
                <c:pt idx="33">
                  <c:v>2.3178610652485609E-6</c:v>
                </c:pt>
                <c:pt idx="34">
                  <c:v>-6.3592336889128909E-6</c:v>
                </c:pt>
                <c:pt idx="35">
                  <c:v>-1.0678817318643397E-5</c:v>
                </c:pt>
                <c:pt idx="36">
                  <c:v>-1.2338178846771353E-5</c:v>
                </c:pt>
                <c:pt idx="37">
                  <c:v>-1.2437389378061603E-5</c:v>
                </c:pt>
                <c:pt idx="38">
                  <c:v>-1.1678724551322794E-5</c:v>
                </c:pt>
                <c:pt idx="39">
                  <c:v>-1.0501486214120614E-5</c:v>
                </c:pt>
                <c:pt idx="40">
                  <c:v>-9.172760591036333E-6</c:v>
                </c:pt>
                <c:pt idx="41">
                  <c:v>-7.8481999254975676E-6</c:v>
                </c:pt>
                <c:pt idx="42">
                  <c:v>-6.6124736902151149E-6</c:v>
                </c:pt>
                <c:pt idx="43">
                  <c:v>-5.5059819362712759E-6</c:v>
                </c:pt>
                <c:pt idx="44">
                  <c:v>-4.5423260885413264E-6</c:v>
                </c:pt>
                <c:pt idx="45">
                  <c:v>-3.7195942607093357E-6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70-40CC-9C7C-FB1C6B21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'共創（二社）'!$O$15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'共創（二社）'!$O$16:$O$61</c:f>
              <c:numCache>
                <c:formatCode>0.00_ </c:formatCode>
                <c:ptCount val="46"/>
                <c:pt idx="0">
                  <c:v>60</c:v>
                </c:pt>
                <c:pt idx="1">
                  <c:v>57.78</c:v>
                </c:pt>
                <c:pt idx="2">
                  <c:v>56.197125154285715</c:v>
                </c:pt>
                <c:pt idx="3">
                  <c:v>55.060726633971257</c:v>
                </c:pt>
                <c:pt idx="4">
                  <c:v>54.249833448072529</c:v>
                </c:pt>
                <c:pt idx="5">
                  <c:v>53.682894335889657</c:v>
                </c:pt>
                <c:pt idx="6">
                  <c:v>53.301659827202172</c:v>
                </c:pt>
                <c:pt idx="7">
                  <c:v>53.06211110067067</c:v>
                </c:pt>
                <c:pt idx="8">
                  <c:v>52.929327856160157</c:v>
                </c:pt>
                <c:pt idx="9">
                  <c:v>52.874749753441016</c:v>
                </c:pt>
                <c:pt idx="10">
                  <c:v>52.874884916112201</c:v>
                </c:pt>
                <c:pt idx="11">
                  <c:v>52.910765878709327</c:v>
                </c:pt>
                <c:pt idx="12">
                  <c:v>52.967639757066998</c:v>
                </c:pt>
                <c:pt idx="13">
                  <c:v>53.034595523138393</c:v>
                </c:pt>
                <c:pt idx="14">
                  <c:v>53.104038788507097</c:v>
                </c:pt>
                <c:pt idx="15">
                  <c:v>53.17106003295445</c:v>
                </c:pt>
                <c:pt idx="16">
                  <c:v>53.232788379549724</c:v>
                </c:pt>
                <c:pt idx="17">
                  <c:v>53.287808426014948</c:v>
                </c:pt>
                <c:pt idx="18">
                  <c:v>53.33568151679529</c:v>
                </c:pt>
                <c:pt idx="19">
                  <c:v>53.376580556392682</c:v>
                </c:pt>
                <c:pt idx="20">
                  <c:v>53.411027632269764</c:v>
                </c:pt>
                <c:pt idx="21">
                  <c:v>53.439715250927485</c:v>
                </c:pt>
                <c:pt idx="22">
                  <c:v>53.463390822821296</c:v>
                </c:pt>
                <c:pt idx="23">
                  <c:v>53.482786472970268</c:v>
                </c:pt>
                <c:pt idx="24">
                  <c:v>53.498579911566573</c:v>
                </c:pt>
                <c:pt idx="25">
                  <c:v>53.511375717887269</c:v>
                </c:pt>
                <c:pt idx="26">
                  <c:v>53.52169945141528</c:v>
                </c:pt>
                <c:pt idx="27">
                  <c:v>53.529999381935724</c:v>
                </c:pt>
                <c:pt idx="28">
                  <c:v>53.536652380590773</c:v>
                </c:pt>
                <c:pt idx="29">
                  <c:v>53.54197175332304</c:v>
                </c:pt>
                <c:pt idx="30">
                  <c:v>53.546215649401525</c:v>
                </c:pt>
                <c:pt idx="31">
                  <c:v>53.549595246749043</c:v>
                </c:pt>
                <c:pt idx="32">
                  <c:v>53.552282286038292</c:v>
                </c:pt>
                <c:pt idx="33">
                  <c:v>53.554415759265844</c:v>
                </c:pt>
                <c:pt idx="34">
                  <c:v>53.556107700566947</c:v>
                </c:pt>
                <c:pt idx="35">
                  <c:v>53.557448108818519</c:v>
                </c:pt>
                <c:pt idx="36">
                  <c:v>53.558509074665743</c:v>
                </c:pt>
                <c:pt idx="37">
                  <c:v>53.559348203542093</c:v>
                </c:pt>
                <c:pt idx="38">
                  <c:v>53.560011430666982</c:v>
                </c:pt>
                <c:pt idx="39">
                  <c:v>53.560535320161812</c:v>
                </c:pt>
                <c:pt idx="40">
                  <c:v>53.560948932308776</c:v>
                </c:pt>
                <c:pt idx="41">
                  <c:v>53.561275333051796</c:v>
                </c:pt>
                <c:pt idx="42">
                  <c:v>53.561532809574977</c:v>
                </c:pt>
                <c:pt idx="43">
                  <c:v>53.56173584601575</c:v>
                </c:pt>
                <c:pt idx="44">
                  <c:v>53.561895904497227</c:v>
                </c:pt>
                <c:pt idx="45">
                  <c:v>53.562022048866467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58-4C57-821C-7C56F6728A79}"/>
            </c:ext>
          </c:extLst>
        </c:ser>
        <c:ser>
          <c:idx val="2"/>
          <c:order val="1"/>
          <c:tx>
            <c:strRef>
              <c:f>'共創（二社）'!$Q$15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'共創（二社）'!$Q$16:$Q$61</c:f>
              <c:numCache>
                <c:formatCode>0.00_ </c:formatCode>
                <c:ptCount val="46"/>
                <c:pt idx="0">
                  <c:v>15</c:v>
                </c:pt>
                <c:pt idx="1">
                  <c:v>18.625714285714285</c:v>
                </c:pt>
                <c:pt idx="2">
                  <c:v>22.834259808629735</c:v>
                </c:pt>
                <c:pt idx="3">
                  <c:v>27.57827363681146</c:v>
                </c:pt>
                <c:pt idx="4">
                  <c:v>32.74405580591516</c:v>
                </c:pt>
                <c:pt idx="5">
                  <c:v>38.149880545274442</c:v>
                </c:pt>
                <c:pt idx="6">
                  <c:v>43.562158371114755</c:v>
                </c:pt>
                <c:pt idx="7">
                  <c:v>48.730163808775266</c:v>
                </c:pt>
                <c:pt idx="8">
                  <c:v>53.430804638733626</c:v>
                </c:pt>
                <c:pt idx="9">
                  <c:v>57.50777646937712</c:v>
                </c:pt>
                <c:pt idx="10">
                  <c:v>60.890704534366151</c:v>
                </c:pt>
                <c:pt idx="11">
                  <c:v>63.58982665689836</c:v>
                </c:pt>
                <c:pt idx="12">
                  <c:v>65.673235921643041</c:v>
                </c:pt>
                <c:pt idx="13">
                  <c:v>67.238888400820429</c:v>
                </c:pt>
                <c:pt idx="14">
                  <c:v>68.391147445851487</c:v>
                </c:pt>
                <c:pt idx="15">
                  <c:v>69.225894655881589</c:v>
                </c:pt>
                <c:pt idx="16">
                  <c:v>69.823639511673434</c:v>
                </c:pt>
                <c:pt idx="17">
                  <c:v>70.248105062107854</c:v>
                </c:pt>
                <c:pt idx="18">
                  <c:v>70.547746488008755</c:v>
                </c:pt>
                <c:pt idx="19">
                  <c:v>70.758407928811081</c:v>
                </c:pt>
                <c:pt idx="20">
                  <c:v>70.906104668025392</c:v>
                </c:pt>
                <c:pt idx="21">
                  <c:v>71.009471377749463</c:v>
                </c:pt>
                <c:pt idx="22">
                  <c:v>71.081735275497081</c:v>
                </c:pt>
                <c:pt idx="23">
                  <c:v>71.132226818446682</c:v>
                </c:pt>
                <c:pt idx="24">
                  <c:v>71.16749972459013</c:v>
                </c:pt>
                <c:pt idx="25">
                  <c:v>71.192144157438534</c:v>
                </c:pt>
                <c:pt idx="26">
                  <c:v>71.209368977514984</c:v>
                </c:pt>
                <c:pt idx="27">
                  <c:v>71.221414757326826</c:v>
                </c:pt>
                <c:pt idx="28">
                  <c:v>71.229844898882462</c:v>
                </c:pt>
                <c:pt idx="29">
                  <c:v>71.235749951728181</c:v>
                </c:pt>
                <c:pt idx="30">
                  <c:v>71.239890597627394</c:v>
                </c:pt>
                <c:pt idx="31">
                  <c:v>71.242797521271129</c:v>
                </c:pt>
                <c:pt idx="32">
                  <c:v>71.244841080559908</c:v>
                </c:pt>
                <c:pt idx="33">
                  <c:v>71.246279871992442</c:v>
                </c:pt>
                <c:pt idx="34">
                  <c:v>71.247294570382707</c:v>
                </c:pt>
                <c:pt idx="35">
                  <c:v>71.248011504212272</c:v>
                </c:pt>
                <c:pt idx="36">
                  <c:v>71.248519080642296</c:v>
                </c:pt>
                <c:pt idx="37">
                  <c:v>71.248879231045905</c:v>
                </c:pt>
                <c:pt idx="38">
                  <c:v>71.249135389200887</c:v>
                </c:pt>
                <c:pt idx="39">
                  <c:v>71.249318054939607</c:v>
                </c:pt>
                <c:pt idx="40">
                  <c:v>71.249448676069349</c:v>
                </c:pt>
                <c:pt idx="41">
                  <c:v>71.249542358615969</c:v>
                </c:pt>
                <c:pt idx="42">
                  <c:v>71.249609760425088</c:v>
                </c:pt>
                <c:pt idx="43">
                  <c:v>71.24965841529702</c:v>
                </c:pt>
                <c:pt idx="44">
                  <c:v>71.249693659788434</c:v>
                </c:pt>
                <c:pt idx="45">
                  <c:v>71.249719282598122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58-4C57-821C-7C56F672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  <c:max val="14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'共創（二社）'!$P$15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'共創（二社）'!$P$16:$P$61</c:f>
              <c:numCache>
                <c:formatCode>0.00_ </c:formatCode>
                <c:ptCount val="46"/>
                <c:pt idx="0">
                  <c:v>-2.2199999999999993</c:v>
                </c:pt>
                <c:pt idx="1">
                  <c:v>-1.5828748457142854</c:v>
                </c:pt>
                <c:pt idx="2">
                  <c:v>-1.1363985203144567</c:v>
                </c:pt>
                <c:pt idx="3">
                  <c:v>-0.81089318589872927</c:v>
                </c:pt>
                <c:pt idx="4">
                  <c:v>-0.56693911218287141</c:v>
                </c:pt>
                <c:pt idx="5">
                  <c:v>-0.38123450868748693</c:v>
                </c:pt>
                <c:pt idx="6">
                  <c:v>-0.2395487265315045</c:v>
                </c:pt>
                <c:pt idx="7">
                  <c:v>-0.13278324451051393</c:v>
                </c:pt>
                <c:pt idx="8">
                  <c:v>-5.4578102719139987E-2</c:v>
                </c:pt>
                <c:pt idx="9">
                  <c:v>1.3516267118718339E-4</c:v>
                </c:pt>
                <c:pt idx="10">
                  <c:v>3.5880962597123145E-2</c:v>
                </c:pt>
                <c:pt idx="11">
                  <c:v>5.6873878357671437E-2</c:v>
                </c:pt>
                <c:pt idx="12">
                  <c:v>6.6955766071393863E-2</c:v>
                </c:pt>
                <c:pt idx="13">
                  <c:v>6.9443265368705487E-2</c:v>
                </c:pt>
                <c:pt idx="14">
                  <c:v>6.7021244447354134E-2</c:v>
                </c:pt>
                <c:pt idx="15">
                  <c:v>6.1728346595276928E-2</c:v>
                </c:pt>
                <c:pt idx="16">
                  <c:v>5.5020046465224293E-2</c:v>
                </c:pt>
                <c:pt idx="17">
                  <c:v>4.7873090780345517E-2</c:v>
                </c:pt>
                <c:pt idx="18">
                  <c:v>4.0899039597393716E-2</c:v>
                </c:pt>
                <c:pt idx="19">
                  <c:v>3.4447075877082844E-2</c:v>
                </c:pt>
                <c:pt idx="20">
                  <c:v>2.8687618657717739E-2</c:v>
                </c:pt>
                <c:pt idx="21">
                  <c:v>2.3675571893813085E-2</c:v>
                </c:pt>
                <c:pt idx="22">
                  <c:v>1.9395650148973709E-2</c:v>
                </c:pt>
                <c:pt idx="23">
                  <c:v>1.5793438596302445E-2</c:v>
                </c:pt>
                <c:pt idx="24">
                  <c:v>1.2795806320693104E-2</c:v>
                </c:pt>
                <c:pt idx="25">
                  <c:v>1.0323733528010748E-2</c:v>
                </c:pt>
                <c:pt idx="26">
                  <c:v>8.2999305204468632E-3</c:v>
                </c:pt>
                <c:pt idx="27">
                  <c:v>6.6529986550477593E-3</c:v>
                </c:pt>
                <c:pt idx="28">
                  <c:v>5.3193727322644602E-3</c:v>
                </c:pt>
                <c:pt idx="29">
                  <c:v>4.24389607848219E-3</c:v>
                </c:pt>
                <c:pt idx="30">
                  <c:v>3.3795973475184704E-3</c:v>
                </c:pt>
                <c:pt idx="31">
                  <c:v>2.6870392892519579E-3</c:v>
                </c:pt>
                <c:pt idx="32">
                  <c:v>2.1334732275529733E-3</c:v>
                </c:pt>
                <c:pt idx="33">
                  <c:v>1.6919413011022844E-3</c:v>
                </c:pt>
                <c:pt idx="34">
                  <c:v>1.3404082515715565E-3</c:v>
                </c:pt>
                <c:pt idx="35">
                  <c:v>1.0609658472214845E-3</c:v>
                </c:pt>
                <c:pt idx="36">
                  <c:v>8.391288763536231E-4</c:v>
                </c:pt>
                <c:pt idx="37">
                  <c:v>6.6322712488997571E-4</c:v>
                </c:pt>
                <c:pt idx="38">
                  <c:v>5.2388949483184177E-4</c:v>
                </c:pt>
                <c:pt idx="39">
                  <c:v>4.1361214696677973E-4</c:v>
                </c:pt>
                <c:pt idx="40">
                  <c:v>3.2640074302270339E-4</c:v>
                </c:pt>
                <c:pt idx="41">
                  <c:v>2.5747652318164338E-4</c:v>
                </c:pt>
                <c:pt idx="42">
                  <c:v>2.0303644077346306E-4</c:v>
                </c:pt>
                <c:pt idx="43">
                  <c:v>1.6005848147526702E-4</c:v>
                </c:pt>
                <c:pt idx="44">
                  <c:v>1.261443692393005E-4</c:v>
                </c:pt>
                <c:pt idx="45">
                  <c:v>9.9392958276989241E-5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AF-43F1-BB65-3C6989A8064E}"/>
            </c:ext>
          </c:extLst>
        </c:ser>
        <c:ser>
          <c:idx val="3"/>
          <c:order val="1"/>
          <c:tx>
            <c:strRef>
              <c:f>'共創（二社）'!$R$15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'共創（二社）'!$B$16:$B$61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'共創（二社）'!$R$16:$R$61</c:f>
              <c:numCache>
                <c:formatCode>0.00_ </c:formatCode>
                <c:ptCount val="46"/>
                <c:pt idx="0">
                  <c:v>3.6257142857142854</c:v>
                </c:pt>
                <c:pt idx="1">
                  <c:v>4.2085455229154514</c:v>
                </c:pt>
                <c:pt idx="2">
                  <c:v>4.7440138281817248</c:v>
                </c:pt>
                <c:pt idx="3">
                  <c:v>5.1657821691036991</c:v>
                </c:pt>
                <c:pt idx="4">
                  <c:v>5.4058247393592787</c:v>
                </c:pt>
                <c:pt idx="5">
                  <c:v>5.412277825840313</c:v>
                </c:pt>
                <c:pt idx="6">
                  <c:v>5.1680054376605131</c:v>
                </c:pt>
                <c:pt idx="7">
                  <c:v>4.7006408299583589</c:v>
                </c:pt>
                <c:pt idx="8">
                  <c:v>4.0769718306434903</c:v>
                </c:pt>
                <c:pt idx="9">
                  <c:v>3.382928064989029</c:v>
                </c:pt>
                <c:pt idx="10">
                  <c:v>2.6991221225322106</c:v>
                </c:pt>
                <c:pt idx="11">
                  <c:v>2.0834092647446742</c:v>
                </c:pt>
                <c:pt idx="12">
                  <c:v>1.5656524791773903</c:v>
                </c:pt>
                <c:pt idx="13">
                  <c:v>1.1522590450310646</c:v>
                </c:pt>
                <c:pt idx="14">
                  <c:v>0.83474721003009589</c:v>
                </c:pt>
                <c:pt idx="15">
                  <c:v>0.59774485579184067</c:v>
                </c:pt>
                <c:pt idx="16">
                  <c:v>0.42446555043441608</c:v>
                </c:pt>
                <c:pt idx="17">
                  <c:v>0.29964142590090287</c:v>
                </c:pt>
                <c:pt idx="18">
                  <c:v>0.21066144080232624</c:v>
                </c:pt>
                <c:pt idx="19">
                  <c:v>0.14769673921431542</c:v>
                </c:pt>
                <c:pt idx="20">
                  <c:v>0.10336670972407391</c:v>
                </c:pt>
                <c:pt idx="21">
                  <c:v>7.2263897747617822E-2</c:v>
                </c:pt>
                <c:pt idx="22">
                  <c:v>5.0491542949607338E-2</c:v>
                </c:pt>
                <c:pt idx="23">
                  <c:v>3.5272906143453242E-2</c:v>
                </c:pt>
                <c:pt idx="24">
                  <c:v>2.4644432848406228E-2</c:v>
                </c:pt>
                <c:pt idx="25">
                  <c:v>1.7224820076443215E-2</c:v>
                </c:pt>
                <c:pt idx="26">
                  <c:v>1.2045779811845403E-2</c:v>
                </c:pt>
                <c:pt idx="27">
                  <c:v>8.4301415556302106E-3</c:v>
                </c:pt>
                <c:pt idx="28">
                  <c:v>5.9050528457186835E-3</c:v>
                </c:pt>
                <c:pt idx="29">
                  <c:v>4.1406458992122031E-3</c:v>
                </c:pt>
                <c:pt idx="30">
                  <c:v>2.9069236437357371E-3</c:v>
                </c:pt>
                <c:pt idx="31">
                  <c:v>2.0435592887744769E-3</c:v>
                </c:pt>
                <c:pt idx="32">
                  <c:v>1.4387914325375006E-3</c:v>
                </c:pt>
                <c:pt idx="33">
                  <c:v>1.014698390267188E-3</c:v>
                </c:pt>
                <c:pt idx="34">
                  <c:v>7.1693382956355967E-4</c:v>
                </c:pt>
                <c:pt idx="35">
                  <c:v>5.0757643002596886E-4</c:v>
                </c:pt>
                <c:pt idx="36">
                  <c:v>3.6015040361414563E-4</c:v>
                </c:pt>
                <c:pt idx="37">
                  <c:v>2.5615815497992411E-4</c:v>
                </c:pt>
                <c:pt idx="38">
                  <c:v>1.8266573871655867E-4</c:v>
                </c:pt>
                <c:pt idx="39">
                  <c:v>1.3062112974515649E-4</c:v>
                </c:pt>
                <c:pt idx="40">
                  <c:v>9.3682546615292406E-5</c:v>
                </c:pt>
                <c:pt idx="41">
                  <c:v>6.7401809117850764E-5</c:v>
                </c:pt>
                <c:pt idx="42">
                  <c:v>4.8654871931730348E-5</c:v>
                </c:pt>
                <c:pt idx="43">
                  <c:v>3.5244491411345891E-5</c:v>
                </c:pt>
                <c:pt idx="44">
                  <c:v>2.5622809692371629E-5</c:v>
                </c:pt>
                <c:pt idx="45">
                  <c:v>1.8697516868670938E-5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AF-43F1-BB65-3C6989A8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'共創（五社）'!$O$24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'共創（五社）'!$O$25:$O$70</c:f>
              <c:numCache>
                <c:formatCode>0.00_ </c:formatCode>
                <c:ptCount val="46"/>
                <c:pt idx="0">
                  <c:v>70</c:v>
                </c:pt>
                <c:pt idx="1">
                  <c:v>69.44</c:v>
                </c:pt>
                <c:pt idx="2">
                  <c:v>68.40614751999999</c:v>
                </c:pt>
                <c:pt idx="3">
                  <c:v>67.570202480061596</c:v>
                </c:pt>
                <c:pt idx="4">
                  <c:v>67.003621124076972</c:v>
                </c:pt>
                <c:pt idx="5">
                  <c:v>66.682914029985696</c:v>
                </c:pt>
                <c:pt idx="6">
                  <c:v>66.561929698228454</c:v>
                </c:pt>
                <c:pt idx="7">
                  <c:v>66.593689722455082</c:v>
                </c:pt>
                <c:pt idx="8">
                  <c:v>66.738523739775175</c:v>
                </c:pt>
                <c:pt idx="9">
                  <c:v>66.965984178845872</c:v>
                </c:pt>
                <c:pt idx="10">
                  <c:v>67.253347555327707</c:v>
                </c:pt>
                <c:pt idx="11">
                  <c:v>67.582952903468168</c:v>
                </c:pt>
                <c:pt idx="12">
                  <c:v>67.939887500939705</c:v>
                </c:pt>
                <c:pt idx="13">
                  <c:v>68.310625921453649</c:v>
                </c:pt>
                <c:pt idx="14">
                  <c:v>68.682624289673655</c:v>
                </c:pt>
                <c:pt idx="15">
                  <c:v>69.04458086645829</c:v>
                </c:pt>
                <c:pt idx="16">
                  <c:v>69.386983436008862</c:v>
                </c:pt>
                <c:pt idx="17">
                  <c:v>69.702606878672597</c:v>
                </c:pt>
                <c:pt idx="18">
                  <c:v>69.986751709895699</c:v>
                </c:pt>
                <c:pt idx="19">
                  <c:v>70.237164769032958</c:v>
                </c:pt>
                <c:pt idx="20">
                  <c:v>70.453699585782886</c:v>
                </c:pt>
                <c:pt idx="21">
                  <c:v>70.637829152703929</c:v>
                </c:pt>
                <c:pt idx="22">
                  <c:v>70.792124225128703</c:v>
                </c:pt>
                <c:pt idx="23">
                  <c:v>70.919779602363803</c:v>
                </c:pt>
                <c:pt idx="24">
                  <c:v>71.024232503467047</c:v>
                </c:pt>
                <c:pt idx="25">
                  <c:v>71.108885365182019</c:v>
                </c:pt>
                <c:pt idx="26">
                  <c:v>71.176925036934563</c:v>
                </c:pt>
                <c:pt idx="27">
                  <c:v>71.231220519319308</c:v>
                </c:pt>
                <c:pt idx="28">
                  <c:v>71.274278947905131</c:v>
                </c:pt>
                <c:pt idx="29">
                  <c:v>71.308241260677917</c:v>
                </c:pt>
                <c:pt idx="30">
                  <c:v>71.334902515077175</c:v>
                </c:pt>
                <c:pt idx="31">
                  <c:v>71.355745673708697</c:v>
                </c:pt>
                <c:pt idx="32">
                  <c:v>71.371981114138663</c:v>
                </c:pt>
                <c:pt idx="33">
                  <c:v>71.384586861404799</c:v>
                </c:pt>
                <c:pt idx="34">
                  <c:v>71.394346572148166</c:v>
                </c:pt>
                <c:pt idx="35">
                  <c:v>71.401883713479108</c:v>
                </c:pt>
                <c:pt idx="36">
                  <c:v>71.407691310765856</c:v>
                </c:pt>
                <c:pt idx="37">
                  <c:v>71.412157214899253</c:v>
                </c:pt>
                <c:pt idx="38">
                  <c:v>71.415585168689319</c:v>
                </c:pt>
                <c:pt idx="39">
                  <c:v>71.4182121166413</c:v>
                </c:pt>
                <c:pt idx="40">
                  <c:v>71.420222262657092</c:v>
                </c:pt>
                <c:pt idx="41">
                  <c:v>71.421758378128928</c:v>
                </c:pt>
                <c:pt idx="42">
                  <c:v>71.422930826495985</c:v>
                </c:pt>
                <c:pt idx="43">
                  <c:v>71.42382471768218</c:v>
                </c:pt>
                <c:pt idx="44">
                  <c:v>71.424505548045289</c:v>
                </c:pt>
                <c:pt idx="45">
                  <c:v>71.425023624996669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26-4E48-B3AF-DB7A9C4CDB5D}"/>
            </c:ext>
          </c:extLst>
        </c:ser>
        <c:ser>
          <c:idx val="2"/>
          <c:order val="1"/>
          <c:tx>
            <c:strRef>
              <c:f>'共創（五社）'!$Q$24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'共創（五社）'!$Q$25:$Q$70</c:f>
              <c:numCache>
                <c:formatCode>0.00_ </c:formatCode>
                <c:ptCount val="46"/>
                <c:pt idx="0">
                  <c:v>110</c:v>
                </c:pt>
                <c:pt idx="1">
                  <c:v>95.962857142857146</c:v>
                </c:pt>
                <c:pt idx="2">
                  <c:v>89.495472304198259</c:v>
                </c:pt>
                <c:pt idx="3">
                  <c:v>86.347825939859248</c:v>
                </c:pt>
                <c:pt idx="4">
                  <c:v>84.944939071353275</c:v>
                </c:pt>
                <c:pt idx="5">
                  <c:v>84.532559130037143</c:v>
                </c:pt>
                <c:pt idx="6">
                  <c:v>84.668987737814646</c:v>
                </c:pt>
                <c:pt idx="7">
                  <c:v>85.072430037282743</c:v>
                </c:pt>
                <c:pt idx="8">
                  <c:v>85.569289646837788</c:v>
                </c:pt>
                <c:pt idx="9">
                  <c:v>86.065693756006155</c:v>
                </c:pt>
                <c:pt idx="10">
                  <c:v>86.52113714169738</c:v>
                </c:pt>
                <c:pt idx="11">
                  <c:v>86.925074847587936</c:v>
                </c:pt>
                <c:pt idx="12">
                  <c:v>87.280227078370601</c:v>
                </c:pt>
                <c:pt idx="13">
                  <c:v>87.593027287903737</c:v>
                </c:pt>
                <c:pt idx="14">
                  <c:v>87.869352179860329</c:v>
                </c:pt>
                <c:pt idx="15">
                  <c:v>88.11334065432635</c:v>
                </c:pt>
                <c:pt idx="16">
                  <c:v>88.327648429438298</c:v>
                </c:pt>
                <c:pt idx="17">
                  <c:v>88.514132812480455</c:v>
                </c:pt>
                <c:pt idx="18">
                  <c:v>88.674464645291081</c:v>
                </c:pt>
                <c:pt idx="19">
                  <c:v>88.810491606250039</c:v>
                </c:pt>
                <c:pt idx="20">
                  <c:v>88.924357308703932</c:v>
                </c:pt>
                <c:pt idx="21">
                  <c:v>89.018454343695367</c:v>
                </c:pt>
                <c:pt idx="22">
                  <c:v>89.095297979404549</c:v>
                </c:pt>
                <c:pt idx="23">
                  <c:v>89.157385732064995</c:v>
                </c:pt>
                <c:pt idx="24">
                  <c:v>89.207079995614507</c:v>
                </c:pt>
                <c:pt idx="25">
                  <c:v>89.246528076666493</c:v>
                </c:pt>
                <c:pt idx="26">
                  <c:v>89.277619609135229</c:v>
                </c:pt>
                <c:pt idx="27">
                  <c:v>89.301974351563089</c:v>
                </c:pt>
                <c:pt idx="28">
                  <c:v>89.320951359909216</c:v>
                </c:pt>
                <c:pt idx="29">
                  <c:v>89.335671206276544</c:v>
                </c:pt>
                <c:pt idx="30">
                  <c:v>89.347044686972822</c:v>
                </c:pt>
                <c:pt idx="31">
                  <c:v>89.355803410735149</c:v>
                </c:pt>
                <c:pt idx="32">
                  <c:v>89.362529345889598</c:v>
                </c:pt>
                <c:pt idx="33">
                  <c:v>89.36768169298027</c:v>
                </c:pt>
                <c:pt idx="34">
                  <c:v>89.371620346107804</c:v>
                </c:pt>
                <c:pt idx="35">
                  <c:v>89.374625781791892</c:v>
                </c:pt>
                <c:pt idx="36">
                  <c:v>89.376915551557829</c:v>
                </c:pt>
                <c:pt idx="37">
                  <c:v>89.378657727892175</c:v>
                </c:pt>
                <c:pt idx="38">
                  <c:v>89.379981721045638</c:v>
                </c:pt>
                <c:pt idx="39">
                  <c:v>89.380986888607637</c:v>
                </c:pt>
                <c:pt idx="40">
                  <c:v>89.381749329569018</c:v>
                </c:pt>
                <c:pt idx="41">
                  <c:v>89.382327208236561</c:v>
                </c:pt>
                <c:pt idx="42">
                  <c:v>89.382764902123611</c:v>
                </c:pt>
                <c:pt idx="43">
                  <c:v>89.383096218190303</c:v>
                </c:pt>
                <c:pt idx="44">
                  <c:v>89.383346876777722</c:v>
                </c:pt>
                <c:pt idx="45">
                  <c:v>89.383536423581262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26-4E48-B3AF-DB7A9C4CDB5D}"/>
            </c:ext>
          </c:extLst>
        </c:ser>
        <c:ser>
          <c:idx val="4"/>
          <c:order val="2"/>
          <c:tx>
            <c:strRef>
              <c:f>'共創（五社）'!$S$24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'共創（五社）'!$S$25:$S$70</c:f>
              <c:numCache>
                <c:formatCode>0.00_ </c:formatCode>
                <c:ptCount val="46"/>
                <c:pt idx="0">
                  <c:v>30</c:v>
                </c:pt>
                <c:pt idx="1">
                  <c:v>40.130000000000003</c:v>
                </c:pt>
                <c:pt idx="2">
                  <c:v>51.503054752698418</c:v>
                </c:pt>
                <c:pt idx="3">
                  <c:v>63.340701322886218</c:v>
                </c:pt>
                <c:pt idx="4">
                  <c:v>74.491632210411552</c:v>
                </c:pt>
                <c:pt idx="5">
                  <c:v>83.892913074993274</c:v>
                </c:pt>
                <c:pt idx="6">
                  <c:v>90.99557578552853</c:v>
                </c:pt>
                <c:pt idx="7">
                  <c:v>95.878248695110528</c:v>
                </c:pt>
                <c:pt idx="8">
                  <c:v>99.015208719424905</c:v>
                </c:pt>
                <c:pt idx="9">
                  <c:v>100.96126447563965</c:v>
                </c:pt>
                <c:pt idx="10">
                  <c:v>102.16722606795219</c:v>
                </c:pt>
                <c:pt idx="11">
                  <c:v>102.93812407705326</c:v>
                </c:pt>
                <c:pt idx="12">
                  <c:v>103.45969075983041</c:v>
                </c:pt>
                <c:pt idx="13">
                  <c:v>103.83777871744034</c:v>
                </c:pt>
                <c:pt idx="14">
                  <c:v>104.12996451318371</c:v>
                </c:pt>
                <c:pt idx="15">
                  <c:v>104.3664815163947</c:v>
                </c:pt>
                <c:pt idx="16">
                  <c:v>104.56292036176134</c:v>
                </c:pt>
                <c:pt idx="17">
                  <c:v>104.72752398594184</c:v>
                </c:pt>
                <c:pt idx="18">
                  <c:v>104.86515556766268</c:v>
                </c:pt>
                <c:pt idx="19">
                  <c:v>104.97929781280786</c:v>
                </c:pt>
                <c:pt idx="20">
                  <c:v>105.07294214500948</c:v>
                </c:pt>
                <c:pt idx="21">
                  <c:v>105.14889859250938</c:v>
                </c:pt>
                <c:pt idx="22">
                  <c:v>105.20984049121402</c:v>
                </c:pt>
                <c:pt idx="23">
                  <c:v>105.25825590483473</c:v>
                </c:pt>
                <c:pt idx="24">
                  <c:v>105.29638867097904</c:v>
                </c:pt>
                <c:pt idx="25">
                  <c:v>105.32620084282588</c:v>
                </c:pt>
                <c:pt idx="26">
                  <c:v>105.34936230729242</c:v>
                </c:pt>
                <c:pt idx="27">
                  <c:v>105.36726248497929</c:v>
                </c:pt>
                <c:pt idx="28">
                  <c:v>105.38103616673069</c:v>
                </c:pt>
                <c:pt idx="29">
                  <c:v>105.39159629302441</c:v>
                </c:pt>
                <c:pt idx="30">
                  <c:v>105.39966840573967</c:v>
                </c:pt>
                <c:pt idx="31">
                  <c:v>105.40582344884351</c:v>
                </c:pt>
                <c:pt idx="32">
                  <c:v>105.41050713850744</c:v>
                </c:pt>
                <c:pt idx="33">
                  <c:v>105.41406519132161</c:v>
                </c:pt>
                <c:pt idx="34">
                  <c:v>105.41676436210615</c:v>
                </c:pt>
                <c:pt idx="35">
                  <c:v>105.41880960810184</c:v>
                </c:pt>
                <c:pt idx="36">
                  <c:v>105.42035786360104</c:v>
                </c:pt>
                <c:pt idx="37">
                  <c:v>105.42152895521342</c:v>
                </c:pt>
                <c:pt idx="38">
                  <c:v>105.42241416652675</c:v>
                </c:pt>
                <c:pt idx="39">
                  <c:v>105.42308290657559</c:v>
                </c:pt>
                <c:pt idx="40">
                  <c:v>105.4235878702281</c:v>
                </c:pt>
                <c:pt idx="41">
                  <c:v>105.4239690121007</c:v>
                </c:pt>
                <c:pt idx="42">
                  <c:v>105.4242565948406</c:v>
                </c:pt>
                <c:pt idx="43">
                  <c:v>105.42447352001656</c:v>
                </c:pt>
                <c:pt idx="44">
                  <c:v>105.42463710590164</c:v>
                </c:pt>
                <c:pt idx="45">
                  <c:v>105.42476044057913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26-4E48-B3AF-DB7A9C4CDB5D}"/>
            </c:ext>
          </c:extLst>
        </c:ser>
        <c:ser>
          <c:idx val="1"/>
          <c:order val="3"/>
          <c:tx>
            <c:strRef>
              <c:f>'共創（五社）'!$U$24</c:f>
              <c:strCache>
                <c:ptCount val="1"/>
                <c:pt idx="0">
                  <c:v>v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'共創（五社）'!$U$25:$U$70</c:f>
              <c:numCache>
                <c:formatCode>0.00_ </c:formatCode>
                <c:ptCount val="46"/>
                <c:pt idx="0">
                  <c:v>150</c:v>
                </c:pt>
                <c:pt idx="1">
                  <c:v>123.9</c:v>
                </c:pt>
                <c:pt idx="2">
                  <c:v>117.587118</c:v>
                </c:pt>
                <c:pt idx="3">
                  <c:v>115.0732081688468</c:v>
                </c:pt>
                <c:pt idx="4">
                  <c:v>114.01964727902958</c:v>
                </c:pt>
                <c:pt idx="5">
                  <c:v>113.64016761267162</c:v>
                </c:pt>
                <c:pt idx="6">
                  <c:v>113.60980311190588</c:v>
                </c:pt>
                <c:pt idx="7">
                  <c:v>113.77887501775346</c:v>
                </c:pt>
                <c:pt idx="8">
                  <c:v>114.07179959850693</c:v>
                </c:pt>
                <c:pt idx="9">
                  <c:v>114.4458285839103</c:v>
                </c:pt>
                <c:pt idx="10">
                  <c:v>114.87283942766882</c:v>
                </c:pt>
                <c:pt idx="11">
                  <c:v>115.33094210980985</c:v>
                </c:pt>
                <c:pt idx="12">
                  <c:v>115.80080905090117</c:v>
                </c:pt>
                <c:pt idx="13">
                  <c:v>116.26463259340039</c:v>
                </c:pt>
                <c:pt idx="14">
                  <c:v>116.70657596212065</c:v>
                </c:pt>
                <c:pt idx="15">
                  <c:v>117.11383064242672</c:v>
                </c:pt>
                <c:pt idx="16">
                  <c:v>117.47754758272536</c:v>
                </c:pt>
                <c:pt idx="17">
                  <c:v>117.79318390891686</c:v>
                </c:pt>
                <c:pt idx="18">
                  <c:v>118.0601577188349</c:v>
                </c:pt>
                <c:pt idx="19">
                  <c:v>118.28098898887954</c:v>
                </c:pt>
                <c:pt idx="20">
                  <c:v>118.46022799548932</c:v>
                </c:pt>
                <c:pt idx="21">
                  <c:v>118.60344147177344</c:v>
                </c:pt>
                <c:pt idx="22">
                  <c:v>118.7164164708178</c:v>
                </c:pt>
                <c:pt idx="23">
                  <c:v>118.80462920747237</c:v>
                </c:pt>
                <c:pt idx="24">
                  <c:v>118.87295122863223</c:v>
                </c:pt>
                <c:pt idx="25">
                  <c:v>118.92553290384481</c:v>
                </c:pt>
                <c:pt idx="26">
                  <c:v>118.9658015495629</c:v>
                </c:pt>
                <c:pt idx="27">
                  <c:v>118.99652323315863</c:v>
                </c:pt>
                <c:pt idx="28">
                  <c:v>119.01989268809558</c:v>
                </c:pt>
                <c:pt idx="29">
                  <c:v>119.03762935381475</c:v>
                </c:pt>
                <c:pt idx="30">
                  <c:v>119.05106755955099</c:v>
                </c:pt>
                <c:pt idx="31">
                  <c:v>119.06123541424886</c:v>
                </c:pt>
                <c:pt idx="32">
                  <c:v>119.06892083822041</c:v>
                </c:pt>
                <c:pt idx="33">
                  <c:v>119.07472523387221</c:v>
                </c:pt>
                <c:pt idx="34">
                  <c:v>119.07910623256045</c:v>
                </c:pt>
                <c:pt idx="35">
                  <c:v>119.08241125392249</c:v>
                </c:pt>
                <c:pt idx="36">
                  <c:v>119.08490357972055</c:v>
                </c:pt>
                <c:pt idx="37">
                  <c:v>119.08678245839954</c:v>
                </c:pt>
                <c:pt idx="38">
                  <c:v>119.08819852017966</c:v>
                </c:pt>
                <c:pt idx="39">
                  <c:v>119.08926554723666</c:v>
                </c:pt>
                <c:pt idx="40">
                  <c:v>119.09006943269499</c:v>
                </c:pt>
                <c:pt idx="41">
                  <c:v>119.09067498373577</c:v>
                </c:pt>
                <c:pt idx="42">
                  <c:v>119.09113107831637</c:v>
                </c:pt>
                <c:pt idx="43">
                  <c:v>119.09147456854575</c:v>
                </c:pt>
                <c:pt idx="44">
                  <c:v>119.09173323219414</c:v>
                </c:pt>
                <c:pt idx="45">
                  <c:v>119.09192800260452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26-4E48-B3AF-DB7A9C4CDB5D}"/>
            </c:ext>
          </c:extLst>
        </c:ser>
        <c:ser>
          <c:idx val="3"/>
          <c:order val="4"/>
          <c:tx>
            <c:strRef>
              <c:f>'共創（五社）'!$W$24</c:f>
              <c:strCache>
                <c:ptCount val="1"/>
                <c:pt idx="0">
                  <c:v>w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'共創（五社）'!$W$25:$W$70</c:f>
              <c:numCache>
                <c:formatCode>0.00_ </c:formatCode>
                <c:ptCount val="46"/>
                <c:pt idx="0">
                  <c:v>10</c:v>
                </c:pt>
                <c:pt idx="1">
                  <c:v>12.48</c:v>
                </c:pt>
                <c:pt idx="2">
                  <c:v>15.393671725714286</c:v>
                </c:pt>
                <c:pt idx="3">
                  <c:v>18.850675355679996</c:v>
                </c:pt>
                <c:pt idx="4">
                  <c:v>22.920124603524975</c:v>
                </c:pt>
                <c:pt idx="5">
                  <c:v>27.647399478516718</c:v>
                </c:pt>
                <c:pt idx="6">
                  <c:v>33.042863626403033</c:v>
                </c:pt>
                <c:pt idx="7">
                  <c:v>39.068382604150834</c:v>
                </c:pt>
                <c:pt idx="8">
                  <c:v>45.627046397898837</c:v>
                </c:pt>
                <c:pt idx="9">
                  <c:v>52.560535948849875</c:v>
                </c:pt>
                <c:pt idx="10">
                  <c:v>59.657695836698473</c:v>
                </c:pt>
                <c:pt idx="11">
                  <c:v>66.6756552455399</c:v>
                </c:pt>
                <c:pt idx="12">
                  <c:v>73.370761482354666</c:v>
                </c:pt>
                <c:pt idx="13">
                  <c:v>79.532093797556314</c:v>
                </c:pt>
                <c:pt idx="14">
                  <c:v>85.008225300463209</c:v>
                </c:pt>
                <c:pt idx="15">
                  <c:v>89.720049826816592</c:v>
                </c:pt>
                <c:pt idx="16">
                  <c:v>93.657945626761602</c:v>
                </c:pt>
                <c:pt idx="17">
                  <c:v>96.867121438457872</c:v>
                </c:pt>
                <c:pt idx="18">
                  <c:v>99.427788162440237</c:v>
                </c:pt>
                <c:pt idx="19">
                  <c:v>101.43621847396336</c:v>
                </c:pt>
                <c:pt idx="20">
                  <c:v>102.99023781498387</c:v>
                </c:pt>
                <c:pt idx="21">
                  <c:v>104.1800782365524</c:v>
                </c:pt>
                <c:pt idx="22">
                  <c:v>105.08385478942914</c:v>
                </c:pt>
                <c:pt idx="23">
                  <c:v>105.766293160713</c:v>
                </c:pt>
                <c:pt idx="24">
                  <c:v>106.27938405784609</c:v>
                </c:pt>
                <c:pt idx="25">
                  <c:v>106.66396861287262</c:v>
                </c:pt>
                <c:pt idx="26">
                  <c:v>106.95161875588151</c:v>
                </c:pt>
                <c:pt idx="27">
                  <c:v>107.16646068360086</c:v>
                </c:pt>
                <c:pt idx="28">
                  <c:v>107.32677882048276</c:v>
                </c:pt>
                <c:pt idx="29">
                  <c:v>107.44634893352334</c:v>
                </c:pt>
                <c:pt idx="30">
                  <c:v>107.53550699782397</c:v>
                </c:pt>
                <c:pt idx="31">
                  <c:v>107.60198594136399</c:v>
                </c:pt>
                <c:pt idx="32">
                  <c:v>107.65156006917442</c:v>
                </c:pt>
                <c:pt idx="33">
                  <c:v>107.68853579101636</c:v>
                </c:pt>
                <c:pt idx="34">
                  <c:v>107.71612237974203</c:v>
                </c:pt>
                <c:pt idx="35">
                  <c:v>107.73671056137223</c:v>
                </c:pt>
                <c:pt idx="36">
                  <c:v>107.75208106206949</c:v>
                </c:pt>
                <c:pt idx="37">
                  <c:v>107.76356032468824</c:v>
                </c:pt>
                <c:pt idx="38">
                  <c:v>107.77213658387004</c:v>
                </c:pt>
                <c:pt idx="39">
                  <c:v>107.77854630139581</c:v>
                </c:pt>
                <c:pt idx="40">
                  <c:v>107.7833384926916</c:v>
                </c:pt>
                <c:pt idx="41">
                  <c:v>107.78692258731999</c:v>
                </c:pt>
                <c:pt idx="42">
                  <c:v>107.78960403756793</c:v>
                </c:pt>
                <c:pt idx="43">
                  <c:v>107.79161081532536</c:v>
                </c:pt>
                <c:pt idx="44">
                  <c:v>107.79311313391088</c:v>
                </c:pt>
                <c:pt idx="45">
                  <c:v>107.79423813212443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526-4E48-B3AF-DB7A9C4CDB5D}"/>
            </c:ext>
          </c:extLst>
        </c:ser>
        <c:ser>
          <c:idx val="5"/>
          <c:order val="5"/>
          <c:tx>
            <c:strRef>
              <c:f>'共創（五社）'!$Y$24</c:f>
              <c:strCache>
                <c:ptCount val="1"/>
                <c:pt idx="0">
                  <c:v>x+y+z+ v+w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'共創（五社）'!$Y$25:$Y$70</c:f>
              <c:numCache>
                <c:formatCode>0.00_ </c:formatCode>
                <c:ptCount val="46"/>
                <c:pt idx="0">
                  <c:v>370</c:v>
                </c:pt>
                <c:pt idx="1">
                  <c:v>341.91285714285721</c:v>
                </c:pt>
                <c:pt idx="2">
                  <c:v>342.3854643026109</c:v>
                </c:pt>
                <c:pt idx="3">
                  <c:v>351.18261326733386</c:v>
                </c:pt>
                <c:pt idx="4">
                  <c:v>363.37996428839637</c:v>
                </c:pt>
                <c:pt idx="5">
                  <c:v>376.39595332620445</c:v>
                </c:pt>
                <c:pt idx="6">
                  <c:v>388.87915995988055</c:v>
                </c:pt>
                <c:pt idx="7">
                  <c:v>400.39162607675263</c:v>
                </c:pt>
                <c:pt idx="8">
                  <c:v>411.02186810244359</c:v>
                </c:pt>
                <c:pt idx="9">
                  <c:v>420.9993069432519</c:v>
                </c:pt>
                <c:pt idx="10">
                  <c:v>430.47224602934455</c:v>
                </c:pt>
                <c:pt idx="11">
                  <c:v>439.4527491834591</c:v>
                </c:pt>
                <c:pt idx="12">
                  <c:v>447.85137587239655</c:v>
                </c:pt>
                <c:pt idx="13">
                  <c:v>455.53815831775444</c:v>
                </c:pt>
                <c:pt idx="14">
                  <c:v>462.3967422453016</c:v>
                </c:pt>
                <c:pt idx="15">
                  <c:v>468.35828350642265</c:v>
                </c:pt>
                <c:pt idx="16">
                  <c:v>473.41304543669548</c:v>
                </c:pt>
                <c:pt idx="17">
                  <c:v>477.60456902446958</c:v>
                </c:pt>
                <c:pt idx="18">
                  <c:v>481.01431780412463</c:v>
                </c:pt>
                <c:pt idx="19">
                  <c:v>483.74416165093373</c:v>
                </c:pt>
                <c:pt idx="20">
                  <c:v>485.9014648499695</c:v>
                </c:pt>
                <c:pt idx="21">
                  <c:v>487.58870179723453</c:v>
                </c:pt>
                <c:pt idx="22">
                  <c:v>488.89753395599428</c:v>
                </c:pt>
                <c:pt idx="23">
                  <c:v>489.90634360744889</c:v>
                </c:pt>
                <c:pt idx="24">
                  <c:v>490.68003645653891</c:v>
                </c:pt>
                <c:pt idx="25">
                  <c:v>491.27111580139183</c:v>
                </c:pt>
                <c:pt idx="26">
                  <c:v>491.72132725880664</c:v>
                </c:pt>
                <c:pt idx="27">
                  <c:v>492.06344127262122</c:v>
                </c:pt>
                <c:pt idx="28">
                  <c:v>492.32293798312332</c:v>
                </c:pt>
                <c:pt idx="29">
                  <c:v>492.51948704731694</c:v>
                </c:pt>
                <c:pt idx="30">
                  <c:v>492.66819016516462</c:v>
                </c:pt>
                <c:pt idx="31">
                  <c:v>492.78059388890023</c:v>
                </c:pt>
                <c:pt idx="32">
                  <c:v>492.86549850593059</c:v>
                </c:pt>
                <c:pt idx="33">
                  <c:v>492.9295947705952</c:v>
                </c:pt>
                <c:pt idx="34">
                  <c:v>492.97795989266461</c:v>
                </c:pt>
                <c:pt idx="35">
                  <c:v>493.01444091866756</c:v>
                </c:pt>
                <c:pt idx="36">
                  <c:v>493.04194936771478</c:v>
                </c:pt>
                <c:pt idx="37">
                  <c:v>493.0626866810926</c:v>
                </c:pt>
                <c:pt idx="38">
                  <c:v>493.07831616031137</c:v>
                </c:pt>
                <c:pt idx="39">
                  <c:v>493.09009376045702</c:v>
                </c:pt>
                <c:pt idx="40">
                  <c:v>493.09896738784079</c:v>
                </c:pt>
                <c:pt idx="41">
                  <c:v>493.10565216952193</c:v>
                </c:pt>
                <c:pt idx="42">
                  <c:v>493.11068743934447</c:v>
                </c:pt>
                <c:pt idx="43">
                  <c:v>493.11447983976018</c:v>
                </c:pt>
                <c:pt idx="44">
                  <c:v>493.11733589682967</c:v>
                </c:pt>
                <c:pt idx="45">
                  <c:v>493.11948662388602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D8-47D1-8977-503340A2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'共創（五社）'!$P$24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'共創（五社）'!$P$25:$P$53</c:f>
              <c:numCache>
                <c:formatCode>0.00_ </c:formatCode>
                <c:ptCount val="29"/>
                <c:pt idx="0">
                  <c:v>-0.55999999999999928</c:v>
                </c:pt>
                <c:pt idx="1">
                  <c:v>-1.0338524800000006</c:v>
                </c:pt>
                <c:pt idx="2">
                  <c:v>-0.83594503993839564</c:v>
                </c:pt>
                <c:pt idx="3">
                  <c:v>-0.5665813559846179</c:v>
                </c:pt>
                <c:pt idx="4">
                  <c:v>-0.32070709409127812</c:v>
                </c:pt>
                <c:pt idx="5">
                  <c:v>-0.12098433175723572</c:v>
                </c:pt>
                <c:pt idx="6">
                  <c:v>3.1760024226631489E-2</c:v>
                </c:pt>
                <c:pt idx="7">
                  <c:v>0.14483401732008661</c:v>
                </c:pt>
                <c:pt idx="8">
                  <c:v>0.22746043907069347</c:v>
                </c:pt>
                <c:pt idx="9">
                  <c:v>0.2873633764818293</c:v>
                </c:pt>
                <c:pt idx="10">
                  <c:v>0.32960534814046183</c:v>
                </c:pt>
                <c:pt idx="11">
                  <c:v>0.35693459747153888</c:v>
                </c:pt>
                <c:pt idx="12">
                  <c:v>0.37073842051395156</c:v>
                </c:pt>
                <c:pt idx="13">
                  <c:v>0.37199836822001187</c:v>
                </c:pt>
                <c:pt idx="14">
                  <c:v>0.36195657678463622</c:v>
                </c:pt>
                <c:pt idx="15">
                  <c:v>0.34240256955057324</c:v>
                </c:pt>
                <c:pt idx="16">
                  <c:v>0.31562344266373055</c:v>
                </c:pt>
                <c:pt idx="17">
                  <c:v>0.28414483122310408</c:v>
                </c:pt>
                <c:pt idx="18">
                  <c:v>0.25041305913725553</c:v>
                </c:pt>
                <c:pt idx="19">
                  <c:v>0.21653481674992037</c:v>
                </c:pt>
                <c:pt idx="20">
                  <c:v>0.18412956692104498</c:v>
                </c:pt>
                <c:pt idx="21">
                  <c:v>0.15429507242477847</c:v>
                </c:pt>
                <c:pt idx="22">
                  <c:v>0.12765537723510145</c:v>
                </c:pt>
                <c:pt idx="23">
                  <c:v>0.10445290110323779</c:v>
                </c:pt>
                <c:pt idx="24">
                  <c:v>8.4652861714965111E-2</c:v>
                </c:pt>
                <c:pt idx="25">
                  <c:v>6.8039671752544884E-2</c:v>
                </c:pt>
                <c:pt idx="26">
                  <c:v>5.4295482384739913E-2</c:v>
                </c:pt>
                <c:pt idx="27">
                  <c:v>4.3058428585825537E-2</c:v>
                </c:pt>
                <c:pt idx="28">
                  <c:v>3.3962312772784164E-2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A1-48B9-9B87-EFDB9E027BAD}"/>
            </c:ext>
          </c:extLst>
        </c:ser>
        <c:ser>
          <c:idx val="3"/>
          <c:order val="1"/>
          <c:tx>
            <c:strRef>
              <c:f>'共創（五社）'!$R$24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'共創（五社）'!$R$25:$R$53</c:f>
              <c:numCache>
                <c:formatCode>0.00_ </c:formatCode>
                <c:ptCount val="29"/>
                <c:pt idx="0">
                  <c:v>-14.037142857142857</c:v>
                </c:pt>
                <c:pt idx="1">
                  <c:v>-6.467384838658889</c:v>
                </c:pt>
                <c:pt idx="2">
                  <c:v>-3.1476463643390047</c:v>
                </c:pt>
                <c:pt idx="3">
                  <c:v>-1.4028868685059745</c:v>
                </c:pt>
                <c:pt idx="4">
                  <c:v>-0.41237994131613059</c:v>
                </c:pt>
                <c:pt idx="5">
                  <c:v>0.13642860777749749</c:v>
                </c:pt>
                <c:pt idx="6">
                  <c:v>0.40344229946809113</c:v>
                </c:pt>
                <c:pt idx="7">
                  <c:v>0.49685960955504571</c:v>
                </c:pt>
                <c:pt idx="8">
                  <c:v>0.49640410916836103</c:v>
                </c:pt>
                <c:pt idx="9">
                  <c:v>0.45544338569122372</c:v>
                </c:pt>
                <c:pt idx="10">
                  <c:v>0.403937705890559</c:v>
                </c:pt>
                <c:pt idx="11">
                  <c:v>0.35515223078266822</c:v>
                </c:pt>
                <c:pt idx="12">
                  <c:v>0.31280020953314158</c:v>
                </c:pt>
                <c:pt idx="13">
                  <c:v>0.27632489195659271</c:v>
                </c:pt>
                <c:pt idx="14">
                  <c:v>0.24398847446601579</c:v>
                </c:pt>
                <c:pt idx="15">
                  <c:v>0.21430777511195265</c:v>
                </c:pt>
                <c:pt idx="16">
                  <c:v>0.18648438304215631</c:v>
                </c:pt>
                <c:pt idx="17">
                  <c:v>0.16033183281062746</c:v>
                </c:pt>
                <c:pt idx="18">
                  <c:v>0.13602696095896427</c:v>
                </c:pt>
                <c:pt idx="19">
                  <c:v>0.11386570245388783</c:v>
                </c:pt>
                <c:pt idx="20">
                  <c:v>9.4097034991429185E-2</c:v>
                </c:pt>
                <c:pt idx="21">
                  <c:v>7.6843635709178182E-2</c:v>
                </c:pt>
                <c:pt idx="22">
                  <c:v>6.2087752660447193E-2</c:v>
                </c:pt>
                <c:pt idx="23">
                  <c:v>4.9694263549506013E-2</c:v>
                </c:pt>
                <c:pt idx="24">
                  <c:v>3.9448081051990935E-2</c:v>
                </c:pt>
                <c:pt idx="25">
                  <c:v>3.1091532468733862E-2</c:v>
                </c:pt>
                <c:pt idx="26">
                  <c:v>2.4354742427859066E-2</c:v>
                </c:pt>
                <c:pt idx="27">
                  <c:v>1.8977008346129476E-2</c:v>
                </c:pt>
                <c:pt idx="28">
                  <c:v>1.4719846367325262E-2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A1-48B9-9B87-EFDB9E027BAD}"/>
            </c:ext>
          </c:extLst>
        </c:ser>
        <c:ser>
          <c:idx val="5"/>
          <c:order val="2"/>
          <c:tx>
            <c:strRef>
              <c:f>'共創（五社）'!$T$24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'共創（五社）'!$T$25:$T$53</c:f>
              <c:numCache>
                <c:formatCode>0.00_ </c:formatCode>
                <c:ptCount val="29"/>
                <c:pt idx="0">
                  <c:v>10.130000000000001</c:v>
                </c:pt>
                <c:pt idx="1">
                  <c:v>11.373054752698414</c:v>
                </c:pt>
                <c:pt idx="2">
                  <c:v>11.837646570187799</c:v>
                </c:pt>
                <c:pt idx="3">
                  <c:v>11.150930887525337</c:v>
                </c:pt>
                <c:pt idx="4">
                  <c:v>9.4012808645817216</c:v>
                </c:pt>
                <c:pt idx="5">
                  <c:v>7.1026627105352489</c:v>
                </c:pt>
                <c:pt idx="6">
                  <c:v>4.882672909582003</c:v>
                </c:pt>
                <c:pt idx="7">
                  <c:v>3.1369600243143796</c:v>
                </c:pt>
                <c:pt idx="8">
                  <c:v>1.9460557562147522</c:v>
                </c:pt>
                <c:pt idx="9">
                  <c:v>1.2059615923125397</c:v>
                </c:pt>
                <c:pt idx="10">
                  <c:v>0.77089800910107453</c:v>
                </c:pt>
                <c:pt idx="11">
                  <c:v>0.52156668277714613</c:v>
                </c:pt>
                <c:pt idx="12">
                  <c:v>0.37808795760992964</c:v>
                </c:pt>
                <c:pt idx="13">
                  <c:v>0.292185795743369</c:v>
                </c:pt>
                <c:pt idx="14">
                  <c:v>0.23651700321099134</c:v>
                </c:pt>
                <c:pt idx="15">
                  <c:v>0.19643884536664535</c:v>
                </c:pt>
                <c:pt idx="16">
                  <c:v>0.16460362418049967</c:v>
                </c:pt>
                <c:pt idx="17">
                  <c:v>0.13763158172084489</c:v>
                </c:pt>
                <c:pt idx="18">
                  <c:v>0.11414224514516924</c:v>
                </c:pt>
                <c:pt idx="19">
                  <c:v>9.3644332201613611E-2</c:v>
                </c:pt>
                <c:pt idx="20">
                  <c:v>7.595644749990349E-2</c:v>
                </c:pt>
                <c:pt idx="21">
                  <c:v>6.0941898704634179E-2</c:v>
                </c:pt>
                <c:pt idx="22">
                  <c:v>4.8415413620702896E-2</c:v>
                </c:pt>
                <c:pt idx="23">
                  <c:v>3.8132766144311603E-2</c:v>
                </c:pt>
                <c:pt idx="24">
                  <c:v>2.9812171846839819E-2</c:v>
                </c:pt>
                <c:pt idx="25">
                  <c:v>2.3161464466544768E-2</c:v>
                </c:pt>
                <c:pt idx="26">
                  <c:v>1.7900177686864804E-2</c:v>
                </c:pt>
                <c:pt idx="27">
                  <c:v>1.3773681751406475E-2</c:v>
                </c:pt>
                <c:pt idx="28">
                  <c:v>1.0560126293709615E-2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A1-48B9-9B87-EFDB9E027BAD}"/>
            </c:ext>
          </c:extLst>
        </c:ser>
        <c:ser>
          <c:idx val="0"/>
          <c:order val="3"/>
          <c:tx>
            <c:strRef>
              <c:f>'共創（五社）'!$V$24</c:f>
              <c:strCache>
                <c:ptCount val="1"/>
                <c:pt idx="0">
                  <c:v>dv/dt</c:v>
                </c:pt>
              </c:strCache>
            </c:strRef>
          </c:tx>
          <c:spPr>
            <a:ln w="952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'共創（五社）'!$V$25:$V$53</c:f>
              <c:numCache>
                <c:formatCode>0.00_ </c:formatCode>
                <c:ptCount val="29"/>
                <c:pt idx="0">
                  <c:v>-26.1</c:v>
                </c:pt>
                <c:pt idx="1">
                  <c:v>-6.3128820000000063</c:v>
                </c:pt>
                <c:pt idx="2">
                  <c:v>-2.5139098311532018</c:v>
                </c:pt>
                <c:pt idx="3">
                  <c:v>-1.0535608898172169</c:v>
                </c:pt>
                <c:pt idx="4">
                  <c:v>-0.37947966635796615</c:v>
                </c:pt>
                <c:pt idx="5">
                  <c:v>-3.0364500765745928E-2</c:v>
                </c:pt>
                <c:pt idx="6">
                  <c:v>0.16907190584759202</c:v>
                </c:pt>
                <c:pt idx="7">
                  <c:v>0.29292458075346306</c:v>
                </c:pt>
                <c:pt idx="8">
                  <c:v>0.37402898540337359</c:v>
                </c:pt>
                <c:pt idx="9">
                  <c:v>0.42701084375851694</c:v>
                </c:pt>
                <c:pt idx="10">
                  <c:v>0.458102682141031</c:v>
                </c:pt>
                <c:pt idx="11">
                  <c:v>0.46986694109130855</c:v>
                </c:pt>
                <c:pt idx="12">
                  <c:v>0.46382354249923274</c:v>
                </c:pt>
                <c:pt idx="13">
                  <c:v>0.44194336872026607</c:v>
                </c:pt>
                <c:pt idx="14">
                  <c:v>0.40725468030606748</c:v>
                </c:pt>
                <c:pt idx="15">
                  <c:v>0.3637169402986471</c:v>
                </c:pt>
                <c:pt idx="16">
                  <c:v>0.31563632619149207</c:v>
                </c:pt>
                <c:pt idx="17">
                  <c:v>0.26697380991803765</c:v>
                </c:pt>
                <c:pt idx="18">
                  <c:v>0.22083127004463998</c:v>
                </c:pt>
                <c:pt idx="19">
                  <c:v>0.17923900660977976</c:v>
                </c:pt>
                <c:pt idx="20">
                  <c:v>0.14321347628411152</c:v>
                </c:pt>
                <c:pt idx="21">
                  <c:v>0.11297499904437069</c:v>
                </c:pt>
                <c:pt idx="22">
                  <c:v>8.8212736654563972E-2</c:v>
                </c:pt>
                <c:pt idx="23">
                  <c:v>6.8322021159862079E-2</c:v>
                </c:pt>
                <c:pt idx="24">
                  <c:v>5.2581675212579615E-2</c:v>
                </c:pt>
                <c:pt idx="25">
                  <c:v>4.0268645718083196E-2</c:v>
                </c:pt>
                <c:pt idx="26">
                  <c:v>3.0721683595723803E-2</c:v>
                </c:pt>
                <c:pt idx="27">
                  <c:v>2.3369454936954082E-2</c:v>
                </c:pt>
                <c:pt idx="28">
                  <c:v>1.7736665719172429E-2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A1-48B9-9B87-EFDB9E027BAD}"/>
            </c:ext>
          </c:extLst>
        </c:ser>
        <c:ser>
          <c:idx val="2"/>
          <c:order val="4"/>
          <c:tx>
            <c:strRef>
              <c:f>'共創（五社）'!$X$24</c:f>
              <c:strCache>
                <c:ptCount val="1"/>
                <c:pt idx="0">
                  <c:v>dw/dt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'共創（五社）'!$B$25:$B$53</c:f>
              <c:numCache>
                <c:formatCode>0.0_ 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'共創（五社）'!$X$25:$X$53</c:f>
              <c:numCache>
                <c:formatCode>0.00_ </c:formatCode>
                <c:ptCount val="29"/>
                <c:pt idx="0">
                  <c:v>2.4799999999999995</c:v>
                </c:pt>
                <c:pt idx="1">
                  <c:v>2.9136717257142863</c:v>
                </c:pt>
                <c:pt idx="2">
                  <c:v>3.4570036299657114</c:v>
                </c:pt>
                <c:pt idx="3">
                  <c:v>4.0694492478449789</c:v>
                </c:pt>
                <c:pt idx="4">
                  <c:v>4.7272748749917444</c:v>
                </c:pt>
                <c:pt idx="5">
                  <c:v>5.3954641478863161</c:v>
                </c:pt>
                <c:pt idx="6">
                  <c:v>6.0255189777477991</c:v>
                </c:pt>
                <c:pt idx="7">
                  <c:v>6.5586637937480026</c:v>
                </c:pt>
                <c:pt idx="8">
                  <c:v>6.9334895509510375</c:v>
                </c:pt>
                <c:pt idx="9">
                  <c:v>7.0971598878485986</c:v>
                </c:pt>
                <c:pt idx="10">
                  <c:v>7.0179594088414277</c:v>
                </c:pt>
                <c:pt idx="11">
                  <c:v>6.6951062368147634</c:v>
                </c:pt>
                <c:pt idx="12">
                  <c:v>6.161332315201645</c:v>
                </c:pt>
                <c:pt idx="13">
                  <c:v>5.4761315029068962</c:v>
                </c:pt>
                <c:pt idx="14">
                  <c:v>4.7118245263533876</c:v>
                </c:pt>
                <c:pt idx="15">
                  <c:v>3.937895799945005</c:v>
                </c:pt>
                <c:pt idx="16">
                  <c:v>3.2091758116962681</c:v>
                </c:pt>
                <c:pt idx="17">
                  <c:v>2.560666723982358</c:v>
                </c:pt>
                <c:pt idx="18">
                  <c:v>2.0084303115231319</c:v>
                </c:pt>
                <c:pt idx="19">
                  <c:v>1.5540193410205085</c:v>
                </c:pt>
                <c:pt idx="20">
                  <c:v>1.1898404215685341</c:v>
                </c:pt>
                <c:pt idx="21">
                  <c:v>0.90377655287673742</c:v>
                </c:pt>
                <c:pt idx="22">
                  <c:v>0.68243837128386708</c:v>
                </c:pt>
                <c:pt idx="23">
                  <c:v>0.51309089713307987</c:v>
                </c:pt>
                <c:pt idx="24">
                  <c:v>0.38458455502652811</c:v>
                </c:pt>
                <c:pt idx="25">
                  <c:v>0.28765014300888625</c:v>
                </c:pt>
                <c:pt idx="26">
                  <c:v>0.21484192771934607</c:v>
                </c:pt>
                <c:pt idx="27">
                  <c:v>0.16031813688189311</c:v>
                </c:pt>
                <c:pt idx="28">
                  <c:v>0.11957011304058396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A1-48B9-9B87-EFDB9E02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3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'共創（五社）'!$BA$24</c:f>
              <c:strCache>
                <c:ptCount val="1"/>
                <c:pt idx="0">
                  <c:v>x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'共創（五社）'!$BA$25:$BA$70</c:f>
              <c:numCache>
                <c:formatCode>0.00_ </c:formatCode>
                <c:ptCount val="46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70-482A-A54F-916212EC36AD}"/>
            </c:ext>
          </c:extLst>
        </c:ser>
        <c:ser>
          <c:idx val="2"/>
          <c:order val="1"/>
          <c:tx>
            <c:strRef>
              <c:f>'共創（五社）'!$BC$24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'共創（五社）'!$BC$25:$BC$70</c:f>
              <c:numCache>
                <c:formatCode>0.00_ </c:formatCode>
                <c:ptCount val="46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70-482A-A54F-916212EC36AD}"/>
            </c:ext>
          </c:extLst>
        </c:ser>
        <c:ser>
          <c:idx val="4"/>
          <c:order val="2"/>
          <c:tx>
            <c:strRef>
              <c:f>'共創（五社）'!$BE$24</c:f>
              <c:strCache>
                <c:ptCount val="1"/>
                <c:pt idx="0">
                  <c:v>z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'共創（五社）'!$BE$25:$BE$70</c:f>
              <c:numCache>
                <c:formatCode>0.00_ </c:formatCode>
                <c:ptCount val="46"/>
                <c:pt idx="0">
                  <c:v>120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70-482A-A54F-916212EC3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  <c:max val="140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'共創（五社）'!$BB$24</c:f>
              <c:strCache>
                <c:ptCount val="1"/>
                <c:pt idx="0">
                  <c:v>dx/dt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'共創（五社）'!$BB$25:$BB$70</c:f>
              <c:numCache>
                <c:formatCode>0.00_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B4-4F5F-91B0-C33033FB010F}"/>
            </c:ext>
          </c:extLst>
        </c:ser>
        <c:ser>
          <c:idx val="3"/>
          <c:order val="1"/>
          <c:tx>
            <c:strRef>
              <c:f>'共創（五社）'!$BD$24</c:f>
              <c:strCache>
                <c:ptCount val="1"/>
                <c:pt idx="0">
                  <c:v>dy/dt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'共創（五社）'!$BD$25:$BD$70</c:f>
              <c:numCache>
                <c:formatCode>0.00_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B4-4F5F-91B0-C33033FB010F}"/>
            </c:ext>
          </c:extLst>
        </c:ser>
        <c:ser>
          <c:idx val="5"/>
          <c:order val="2"/>
          <c:tx>
            <c:strRef>
              <c:f>'共創（五社）'!$BF$24</c:f>
              <c:strCache>
                <c:ptCount val="1"/>
                <c:pt idx="0">
                  <c:v>dz/dt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'共創（五社）'!$B$25:$B$70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'共創（五社）'!$BF$25:$BF$70</c:f>
              <c:numCache>
                <c:formatCode>0.00_ 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B4-4F5F-91B0-C33033FB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layout>
        <c:manualLayout>
          <c:xMode val="edge"/>
          <c:yMode val="edge"/>
          <c:x val="0.44912726652619916"/>
          <c:y val="4.0838661027858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'共創（三社）'!$C$18</c:f>
              <c:strCache>
                <c:ptCount val="1"/>
                <c:pt idx="0">
                  <c:v>x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'共創（三社）'!$C$19:$C$64</c:f>
              <c:numCache>
                <c:formatCode>0.00_ </c:formatCode>
                <c:ptCount val="46"/>
                <c:pt idx="0">
                  <c:v>1</c:v>
                </c:pt>
                <c:pt idx="1">
                  <c:v>1.1964999999999999</c:v>
                </c:pt>
                <c:pt idx="2">
                  <c:v>1.4308848133252381</c:v>
                </c:pt>
                <c:pt idx="3">
                  <c:v>1.7101879812811218</c:v>
                </c:pt>
                <c:pt idx="4">
                  <c:v>2.0426594760777901</c:v>
                </c:pt>
                <c:pt idx="5">
                  <c:v>2.4379534775099159</c:v>
                </c:pt>
                <c:pt idx="6">
                  <c:v>2.9073433548137109</c:v>
                </c:pt>
                <c:pt idx="7">
                  <c:v>3.46396911885014</c:v>
                </c:pt>
                <c:pt idx="8">
                  <c:v>4.1231216406079447</c:v>
                </c:pt>
                <c:pt idx="9">
                  <c:v>4.902560734318083</c:v>
                </c:pt>
                <c:pt idx="10">
                  <c:v>5.8228420925077522</c:v>
                </c:pt>
                <c:pt idx="11">
                  <c:v>6.9075770233174634</c:v>
                </c:pt>
                <c:pt idx="12">
                  <c:v>8.1834539125397523</c:v>
                </c:pt>
                <c:pt idx="13">
                  <c:v>9.6797126094411947</c:v>
                </c:pt>
                <c:pt idx="14">
                  <c:v>11.426634675032835</c:v>
                </c:pt>
                <c:pt idx="15">
                  <c:v>13.452622971410161</c:v>
                </c:pt>
                <c:pt idx="16">
                  <c:v>15.779742249311896</c:v>
                </c:pt>
                <c:pt idx="17">
                  <c:v>18.418160741788636</c:v>
                </c:pt>
                <c:pt idx="18">
                  <c:v>21.360471157485993</c:v>
                </c:pt>
                <c:pt idx="19">
                  <c:v>24.577075105417759</c:v>
                </c:pt>
                <c:pt idx="20">
                  <c:v>28.013778156308561</c:v>
                </c:pt>
                <c:pt idx="21">
                  <c:v>31.592692330279629</c:v>
                </c:pt>
                <c:pt idx="22">
                  <c:v>35.217287424179439</c:v>
                </c:pt>
                <c:pt idx="23">
                  <c:v>38.78157908070493</c:v>
                </c:pt>
                <c:pt idx="24">
                  <c:v>42.182071766809337</c:v>
                </c:pt>
                <c:pt idx="25">
                  <c:v>45.329856074034495</c:v>
                </c:pt>
                <c:pt idx="26">
                  <c:v>48.159944051019522</c:v>
                </c:pt>
                <c:pt idx="27">
                  <c:v>50.635789085287627</c:v>
                </c:pt>
                <c:pt idx="28">
                  <c:v>52.748565735726515</c:v>
                </c:pt>
                <c:pt idx="29">
                  <c:v>54.512358478189803</c:v>
                </c:pt>
                <c:pt idx="30">
                  <c:v>55.957249203339543</c:v>
                </c:pt>
                <c:pt idx="31">
                  <c:v>57.122244731389578</c:v>
                </c:pt>
                <c:pt idx="32">
                  <c:v>58.049357052389134</c:v>
                </c:pt>
                <c:pt idx="33">
                  <c:v>58.779389413358814</c:v>
                </c:pt>
                <c:pt idx="34">
                  <c:v>59.349400590874268</c:v>
                </c:pt>
                <c:pt idx="35">
                  <c:v>59.791512685791446</c:v>
                </c:pt>
                <c:pt idx="36">
                  <c:v>60.132645072789906</c:v>
                </c:pt>
                <c:pt idx="37">
                  <c:v>60.394803295940406</c:v>
                </c:pt>
                <c:pt idx="38">
                  <c:v>60.595646127173985</c:v>
                </c:pt>
                <c:pt idx="39">
                  <c:v>60.74914899834792</c:v>
                </c:pt>
                <c:pt idx="40">
                  <c:v>60.866257537104808</c:v>
                </c:pt>
                <c:pt idx="41">
                  <c:v>60.955477322532055</c:v>
                </c:pt>
                <c:pt idx="42">
                  <c:v>61.023378786242191</c:v>
                </c:pt>
                <c:pt idx="43">
                  <c:v>61.075014850228889</c:v>
                </c:pt>
                <c:pt idx="44">
                  <c:v>61.114258328327139</c:v>
                </c:pt>
                <c:pt idx="45">
                  <c:v>61.144069998561676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89-4B4E-9864-437C7FBE2D1D}"/>
            </c:ext>
          </c:extLst>
        </c:ser>
        <c:ser>
          <c:idx val="2"/>
          <c:order val="1"/>
          <c:tx>
            <c:strRef>
              <c:f>'共創（三社）'!$E$18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'共創（三社）'!$E$19:$E$64</c:f>
              <c:numCache>
                <c:formatCode>0.00_ </c:formatCode>
                <c:ptCount val="46"/>
                <c:pt idx="0">
                  <c:v>1</c:v>
                </c:pt>
                <c:pt idx="1">
                  <c:v>1.2962142857142858</c:v>
                </c:pt>
                <c:pt idx="2">
                  <c:v>1.6787308578764724</c:v>
                </c:pt>
                <c:pt idx="3">
                  <c:v>2.1717330359497398</c:v>
                </c:pt>
                <c:pt idx="4">
                  <c:v>2.8055477175629018</c:v>
                </c:pt>
                <c:pt idx="5">
                  <c:v>3.6177918513512655</c:v>
                </c:pt>
                <c:pt idx="6">
                  <c:v>4.654453502845918</c:v>
                </c:pt>
                <c:pt idx="7">
                  <c:v>5.9706743593148817</c:v>
                </c:pt>
                <c:pt idx="8">
                  <c:v>7.6308451562613886</c:v>
                </c:pt>
                <c:pt idx="9">
                  <c:v>9.7074143299816384</c:v>
                </c:pt>
                <c:pt idx="10">
                  <c:v>12.277554111286284</c:v>
                </c:pt>
                <c:pt idx="11">
                  <c:v>15.416580165308764</c:v>
                </c:pt>
                <c:pt idx="12">
                  <c:v>19.186925510381965</c:v>
                </c:pt>
                <c:pt idx="13">
                  <c:v>23.621848069837668</c:v>
                </c:pt>
                <c:pt idx="14">
                  <c:v>28.704477148597853</c:v>
                </c:pt>
                <c:pt idx="15">
                  <c:v>34.345934682167936</c:v>
                </c:pt>
                <c:pt idx="16">
                  <c:v>40.370941548948146</c:v>
                </c:pt>
                <c:pt idx="17">
                  <c:v>46.522879477496552</c:v>
                </c:pt>
                <c:pt idx="18">
                  <c:v>52.497274691525604</c:v>
                </c:pt>
                <c:pt idx="19">
                  <c:v>57.999669163153101</c:v>
                </c:pt>
                <c:pt idx="20">
                  <c:v>62.807114354567162</c:v>
                </c:pt>
                <c:pt idx="21">
                  <c:v>66.806583213236976</c:v>
                </c:pt>
                <c:pt idx="22">
                  <c:v>69.996127988431681</c:v>
                </c:pt>
                <c:pt idx="23">
                  <c:v>72.455690855562082</c:v>
                </c:pt>
                <c:pt idx="24">
                  <c:v>74.306955323877148</c:v>
                </c:pt>
                <c:pt idx="25">
                  <c:v>75.679306608289536</c:v>
                </c:pt>
                <c:pt idx="26">
                  <c:v>76.689084159249774</c:v>
                </c:pt>
                <c:pt idx="27">
                  <c:v>77.4310699732019</c:v>
                </c:pt>
                <c:pt idx="28">
                  <c:v>77.977859141281598</c:v>
                </c:pt>
                <c:pt idx="29">
                  <c:v>78.382978899206961</c:v>
                </c:pt>
                <c:pt idx="30">
                  <c:v>78.685067163008029</c:v>
                </c:pt>
                <c:pt idx="31">
                  <c:v>78.911766871080829</c:v>
                </c:pt>
                <c:pt idx="32">
                  <c:v>79.082856110474637</c:v>
                </c:pt>
                <c:pt idx="33">
                  <c:v>79.212572953865106</c:v>
                </c:pt>
                <c:pt idx="34">
                  <c:v>79.311266451641131</c:v>
                </c:pt>
                <c:pt idx="35">
                  <c:v>79.386541705501358</c:v>
                </c:pt>
                <c:pt idx="36">
                  <c:v>79.444047234633132</c:v>
                </c:pt>
                <c:pt idx="37">
                  <c:v>79.488017710886098</c:v>
                </c:pt>
                <c:pt idx="38">
                  <c:v>79.521651937764119</c:v>
                </c:pt>
                <c:pt idx="39">
                  <c:v>79.547380078451638</c:v>
                </c:pt>
                <c:pt idx="40">
                  <c:v>79.567055817484658</c:v>
                </c:pt>
                <c:pt idx="41">
                  <c:v>79.582096853452128</c:v>
                </c:pt>
                <c:pt idx="42">
                  <c:v>79.593589129968677</c:v>
                </c:pt>
                <c:pt idx="43">
                  <c:v>79.602365090559815</c:v>
                </c:pt>
                <c:pt idx="44">
                  <c:v>79.60906296432087</c:v>
                </c:pt>
                <c:pt idx="45">
                  <c:v>79.614171969630789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89-4B4E-9864-437C7FBE2D1D}"/>
            </c:ext>
          </c:extLst>
        </c:ser>
        <c:ser>
          <c:idx val="4"/>
          <c:order val="2"/>
          <c:tx>
            <c:strRef>
              <c:f>'共創（三社）'!$G$18</c:f>
              <c:strCache>
                <c:ptCount val="1"/>
                <c:pt idx="0">
                  <c:v>z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'共創（三社）'!$G$19:$G$64</c:f>
              <c:numCache>
                <c:formatCode>0.00_ </c:formatCode>
                <c:ptCount val="46"/>
                <c:pt idx="0">
                  <c:v>1</c:v>
                </c:pt>
                <c:pt idx="1">
                  <c:v>1.3959555555555556</c:v>
                </c:pt>
                <c:pt idx="2">
                  <c:v>1.9463867881729493</c:v>
                </c:pt>
                <c:pt idx="3">
                  <c:v>2.7093628178219831</c:v>
                </c:pt>
                <c:pt idx="4">
                  <c:v>3.7627114035067191</c:v>
                </c:pt>
                <c:pt idx="5">
                  <c:v>5.2088070670542299</c:v>
                </c:pt>
                <c:pt idx="6">
                  <c:v>7.1786678860158517</c:v>
                </c:pt>
                <c:pt idx="7">
                  <c:v>9.833209191236179</c:v>
                </c:pt>
                <c:pt idx="8">
                  <c:v>13.357770092475397</c:v>
                </c:pt>
                <c:pt idx="9">
                  <c:v>17.943942703817861</c:v>
                </c:pt>
                <c:pt idx="10">
                  <c:v>23.751528899274696</c:v>
                </c:pt>
                <c:pt idx="11">
                  <c:v>30.846186581136035</c:v>
                </c:pt>
                <c:pt idx="12">
                  <c:v>39.119799148811104</c:v>
                </c:pt>
                <c:pt idx="13">
                  <c:v>48.223314759824682</c:v>
                </c:pt>
                <c:pt idx="14">
                  <c:v>57.565553984619797</c:v>
                </c:pt>
                <c:pt idx="15">
                  <c:v>66.425301459078895</c:v>
                </c:pt>
                <c:pt idx="16">
                  <c:v>74.158899109533252</c:v>
                </c:pt>
                <c:pt idx="17">
                  <c:v>80.395228660685461</c:v>
                </c:pt>
                <c:pt idx="18">
                  <c:v>85.097268425440902</c:v>
                </c:pt>
                <c:pt idx="19">
                  <c:v>88.473515113330649</c:v>
                </c:pt>
                <c:pt idx="20">
                  <c:v>90.830625223084425</c:v>
                </c:pt>
                <c:pt idx="21">
                  <c:v>92.461202479643305</c:v>
                </c:pt>
                <c:pt idx="22">
                  <c:v>93.595014124616355</c:v>
                </c:pt>
                <c:pt idx="23">
                  <c:v>94.394570740011247</c:v>
                </c:pt>
                <c:pt idx="24">
                  <c:v>94.968814414733515</c:v>
                </c:pt>
                <c:pt idx="25">
                  <c:v>95.389210410825868</c:v>
                </c:pt>
                <c:pt idx="26">
                  <c:v>95.702538337809742</c:v>
                </c:pt>
                <c:pt idx="27">
                  <c:v>95.93969925917547</c:v>
                </c:pt>
                <c:pt idx="28">
                  <c:v>96.121431741841747</c:v>
                </c:pt>
                <c:pt idx="29">
                  <c:v>96.261946954770025</c:v>
                </c:pt>
                <c:pt idx="30">
                  <c:v>96.37122873079349</c:v>
                </c:pt>
                <c:pt idx="31">
                  <c:v>96.456485748311479</c:v>
                </c:pt>
                <c:pt idx="32">
                  <c:v>96.52306602591861</c:v>
                </c:pt>
                <c:pt idx="33">
                  <c:v>96.575032884338384</c:v>
                </c:pt>
                <c:pt idx="34">
                  <c:v>96.615530895493649</c:v>
                </c:pt>
                <c:pt idx="35">
                  <c:v>96.647023738295928</c:v>
                </c:pt>
                <c:pt idx="36">
                  <c:v>96.671454758102982</c:v>
                </c:pt>
                <c:pt idx="37">
                  <c:v>96.690360663196913</c:v>
                </c:pt>
                <c:pt idx="38">
                  <c:v>96.704956011449099</c:v>
                </c:pt>
                <c:pt idx="39">
                  <c:v>96.716198513679629</c:v>
                </c:pt>
                <c:pt idx="40">
                  <c:v>96.724840855708649</c:v>
                </c:pt>
                <c:pt idx="41">
                  <c:v>96.731472399593883</c:v>
                </c:pt>
                <c:pt idx="42">
                  <c:v>96.736552898934775</c:v>
                </c:pt>
                <c:pt idx="43">
                  <c:v>96.740439726349109</c:v>
                </c:pt>
                <c:pt idx="44">
                  <c:v>96.743409765937372</c:v>
                </c:pt>
                <c:pt idx="45">
                  <c:v>96.745676914010446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89-4B4E-9864-437C7FBE2D1D}"/>
            </c:ext>
          </c:extLst>
        </c:ser>
        <c:ser>
          <c:idx val="1"/>
          <c:order val="3"/>
          <c:tx>
            <c:strRef>
              <c:f>'共創（三社）'!$I$18</c:f>
              <c:strCache>
                <c:ptCount val="1"/>
                <c:pt idx="0">
                  <c:v>x+y+z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'共創（三社）'!$I$19:$I$64</c:f>
              <c:numCache>
                <c:formatCode>0.00_ </c:formatCode>
                <c:ptCount val="46"/>
                <c:pt idx="0">
                  <c:v>3</c:v>
                </c:pt>
                <c:pt idx="1">
                  <c:v>3.8886698412698411</c:v>
                </c:pt>
                <c:pt idx="2">
                  <c:v>5.0560024593746595</c:v>
                </c:pt>
                <c:pt idx="3">
                  <c:v>6.5912838350528444</c:v>
                </c:pt>
                <c:pt idx="4">
                  <c:v>8.6109185971474105</c:v>
                </c:pt>
                <c:pt idx="5">
                  <c:v>11.264552395915413</c:v>
                </c:pt>
                <c:pt idx="6">
                  <c:v>14.740464743675481</c:v>
                </c:pt>
                <c:pt idx="7">
                  <c:v>19.267852669401201</c:v>
                </c:pt>
                <c:pt idx="8">
                  <c:v>25.11173688934473</c:v>
                </c:pt>
                <c:pt idx="9">
                  <c:v>32.553917768117586</c:v>
                </c:pt>
                <c:pt idx="10">
                  <c:v>41.85192510306873</c:v>
                </c:pt>
                <c:pt idx="11">
                  <c:v>53.170343769762262</c:v>
                </c:pt>
                <c:pt idx="12">
                  <c:v>66.490178571732827</c:v>
                </c:pt>
                <c:pt idx="13">
                  <c:v>81.524875439103539</c:v>
                </c:pt>
                <c:pt idx="14">
                  <c:v>97.696665808250486</c:v>
                </c:pt>
                <c:pt idx="15">
                  <c:v>114.223859112657</c:v>
                </c:pt>
                <c:pt idx="16">
                  <c:v>130.3095829077933</c:v>
                </c:pt>
                <c:pt idx="17">
                  <c:v>145.33626887997065</c:v>
                </c:pt>
                <c:pt idx="18">
                  <c:v>158.95501427445248</c:v>
                </c:pt>
                <c:pt idx="19">
                  <c:v>171.05025938190153</c:v>
                </c:pt>
                <c:pt idx="20">
                  <c:v>181.65151773396013</c:v>
                </c:pt>
                <c:pt idx="21">
                  <c:v>190.86047802315991</c:v>
                </c:pt>
                <c:pt idx="22">
                  <c:v>198.80842953722748</c:v>
                </c:pt>
                <c:pt idx="23">
                  <c:v>205.63184067627827</c:v>
                </c:pt>
                <c:pt idx="24">
                  <c:v>211.45784150541999</c:v>
                </c:pt>
                <c:pt idx="25">
                  <c:v>216.3983730931499</c:v>
                </c:pt>
                <c:pt idx="26">
                  <c:v>220.55156654807905</c:v>
                </c:pt>
                <c:pt idx="27">
                  <c:v>224.006558317665</c:v>
                </c:pt>
                <c:pt idx="28">
                  <c:v>226.84785661884987</c:v>
                </c:pt>
                <c:pt idx="29">
                  <c:v>229.1572843321668</c:v>
                </c:pt>
                <c:pt idx="30">
                  <c:v>231.01354509714108</c:v>
                </c:pt>
                <c:pt idx="31">
                  <c:v>232.49049735078188</c:v>
                </c:pt>
                <c:pt idx="32">
                  <c:v>233.65527918878237</c:v>
                </c:pt>
                <c:pt idx="33">
                  <c:v>234.5669952515623</c:v>
                </c:pt>
                <c:pt idx="34">
                  <c:v>235.27619793800903</c:v>
                </c:pt>
                <c:pt idx="35">
                  <c:v>235.82507812958872</c:v>
                </c:pt>
                <c:pt idx="36">
                  <c:v>236.24814706552601</c:v>
                </c:pt>
                <c:pt idx="37">
                  <c:v>236.57318167002342</c:v>
                </c:pt>
                <c:pt idx="38">
                  <c:v>236.8222540763872</c:v>
                </c:pt>
                <c:pt idx="39">
                  <c:v>237.01272759047919</c:v>
                </c:pt>
                <c:pt idx="40">
                  <c:v>237.15815421029811</c:v>
                </c:pt>
                <c:pt idx="41">
                  <c:v>237.26904657557807</c:v>
                </c:pt>
                <c:pt idx="42">
                  <c:v>237.35352081514563</c:v>
                </c:pt>
                <c:pt idx="43">
                  <c:v>237.41781966713782</c:v>
                </c:pt>
                <c:pt idx="44">
                  <c:v>237.46673105858537</c:v>
                </c:pt>
                <c:pt idx="45">
                  <c:v>237.50391888220292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84-4E38-AAD4-06754ED2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成長速度</a:t>
            </a:r>
          </a:p>
        </c:rich>
      </c:tx>
      <c:layout>
        <c:manualLayout>
          <c:xMode val="edge"/>
          <c:yMode val="edge"/>
          <c:x val="0.40915583308249853"/>
          <c:y val="5.0973977583758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'共創（三社）'!$D$18</c:f>
              <c:strCache>
                <c:ptCount val="1"/>
                <c:pt idx="0">
                  <c:v>dx/dt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'共創（三社）'!$D$19:$D$64</c:f>
              <c:numCache>
                <c:formatCode>0.00_ </c:formatCode>
                <c:ptCount val="46"/>
                <c:pt idx="0">
                  <c:v>0.19650000000000001</c:v>
                </c:pt>
                <c:pt idx="1">
                  <c:v>0.23438481332523808</c:v>
                </c:pt>
                <c:pt idx="2">
                  <c:v>0.27930316795588367</c:v>
                </c:pt>
                <c:pt idx="3">
                  <c:v>0.33247149479666804</c:v>
                </c:pt>
                <c:pt idx="4">
                  <c:v>0.39529400143212579</c:v>
                </c:pt>
                <c:pt idx="5">
                  <c:v>0.46938987730379517</c:v>
                </c:pt>
                <c:pt idx="6">
                  <c:v>0.55662576403642894</c:v>
                </c:pt>
                <c:pt idx="7">
                  <c:v>0.65915252175780448</c:v>
                </c:pt>
                <c:pt idx="8">
                  <c:v>0.77943909371013809</c:v>
                </c:pt>
                <c:pt idx="9">
                  <c:v>0.92028135818966894</c:v>
                </c:pt>
                <c:pt idx="10">
                  <c:v>1.0847349308097116</c:v>
                </c:pt>
                <c:pt idx="11">
                  <c:v>1.2758768892222887</c:v>
                </c:pt>
                <c:pt idx="12">
                  <c:v>1.4962586969014431</c:v>
                </c:pt>
                <c:pt idx="13">
                  <c:v>1.7469220655916402</c:v>
                </c:pt>
                <c:pt idx="14">
                  <c:v>2.025988296377327</c:v>
                </c:pt>
                <c:pt idx="15">
                  <c:v>2.3271192779017347</c:v>
                </c:pt>
                <c:pt idx="16">
                  <c:v>2.6384184924767395</c:v>
                </c:pt>
                <c:pt idx="17">
                  <c:v>2.9423104156973565</c:v>
                </c:pt>
                <c:pt idx="18">
                  <c:v>3.216603947931767</c:v>
                </c:pt>
                <c:pt idx="19">
                  <c:v>3.4367030508908023</c:v>
                </c:pt>
                <c:pt idx="20">
                  <c:v>3.578914173971067</c:v>
                </c:pt>
                <c:pt idx="21">
                  <c:v>3.6245950938998099</c:v>
                </c:pt>
                <c:pt idx="22">
                  <c:v>3.564291656525493</c:v>
                </c:pt>
                <c:pt idx="23">
                  <c:v>3.4004926861044056</c:v>
                </c:pt>
                <c:pt idx="24">
                  <c:v>3.1477843072251557</c:v>
                </c:pt>
                <c:pt idx="25">
                  <c:v>2.8300879769850278</c:v>
                </c:pt>
                <c:pt idx="26">
                  <c:v>2.4758450342681018</c:v>
                </c:pt>
                <c:pt idx="27">
                  <c:v>2.1127766504388905</c:v>
                </c:pt>
                <c:pt idx="28">
                  <c:v>1.7637927424632869</c:v>
                </c:pt>
                <c:pt idx="29">
                  <c:v>1.4448907251497394</c:v>
                </c:pt>
                <c:pt idx="30">
                  <c:v>1.1649955280500366</c:v>
                </c:pt>
                <c:pt idx="31">
                  <c:v>0.92711232099955643</c:v>
                </c:pt>
                <c:pt idx="32">
                  <c:v>0.73003236096968038</c:v>
                </c:pt>
                <c:pt idx="33">
                  <c:v>0.57001117751545283</c:v>
                </c:pt>
                <c:pt idx="34">
                  <c:v>0.44211209491718129</c:v>
                </c:pt>
                <c:pt idx="35">
                  <c:v>0.34113238699846238</c:v>
                </c:pt>
                <c:pt idx="36">
                  <c:v>0.2621582231504973</c:v>
                </c:pt>
                <c:pt idx="37">
                  <c:v>0.20084283123357749</c:v>
                </c:pt>
                <c:pt idx="38">
                  <c:v>0.15350287117393391</c:v>
                </c:pt>
                <c:pt idx="39">
                  <c:v>0.11710853875688887</c:v>
                </c:pt>
                <c:pt idx="40">
                  <c:v>8.9219785427244958E-2</c:v>
                </c:pt>
                <c:pt idx="41">
                  <c:v>6.7901463710135834E-2</c:v>
                </c:pt>
                <c:pt idx="42">
                  <c:v>5.1636063986701952E-2</c:v>
                </c:pt>
                <c:pt idx="43">
                  <c:v>3.9243478098249573E-2</c:v>
                </c:pt>
                <c:pt idx="44">
                  <c:v>2.9811670234539012E-2</c:v>
                </c:pt>
                <c:pt idx="45">
                  <c:v>2.2639048900566561E-2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1-47B1-810D-5D710B73091D}"/>
            </c:ext>
          </c:extLst>
        </c:ser>
        <c:ser>
          <c:idx val="3"/>
          <c:order val="1"/>
          <c:tx>
            <c:strRef>
              <c:f>'共創（三社）'!$F$18</c:f>
              <c:strCache>
                <c:ptCount val="1"/>
                <c:pt idx="0">
                  <c:v>dy/dt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'共創（三社）'!$F$19:$F$64</c:f>
              <c:numCache>
                <c:formatCode>0.00_ </c:formatCode>
                <c:ptCount val="46"/>
                <c:pt idx="0">
                  <c:v>0.29621428571428571</c:v>
                </c:pt>
                <c:pt idx="1">
                  <c:v>0.3825165721621866</c:v>
                </c:pt>
                <c:pt idx="2">
                  <c:v>0.49300217807326718</c:v>
                </c:pt>
                <c:pt idx="3">
                  <c:v>0.63381468161316201</c:v>
                </c:pt>
                <c:pt idx="4">
                  <c:v>0.81224413378836346</c:v>
                </c:pt>
                <c:pt idx="5">
                  <c:v>1.0366616514946523</c:v>
                </c:pt>
                <c:pt idx="6">
                  <c:v>1.3162208564689635</c:v>
                </c:pt>
                <c:pt idx="7">
                  <c:v>1.6601707969465074</c:v>
                </c:pt>
                <c:pt idx="8">
                  <c:v>2.0765691737202503</c:v>
                </c:pt>
                <c:pt idx="9">
                  <c:v>2.5701397813046447</c:v>
                </c:pt>
                <c:pt idx="10">
                  <c:v>3.1390260540224801</c:v>
                </c:pt>
                <c:pt idx="11">
                  <c:v>3.770345345073201</c:v>
                </c:pt>
                <c:pt idx="12">
                  <c:v>4.4349225594557025</c:v>
                </c:pt>
                <c:pt idx="13">
                  <c:v>5.0826290787601867</c:v>
                </c:pt>
                <c:pt idx="14">
                  <c:v>5.6414575335700823</c:v>
                </c:pt>
                <c:pt idx="15">
                  <c:v>6.0250068667802106</c:v>
                </c:pt>
                <c:pt idx="16">
                  <c:v>6.1519379285484055</c:v>
                </c:pt>
                <c:pt idx="17">
                  <c:v>5.9743952140290544</c:v>
                </c:pt>
                <c:pt idx="18">
                  <c:v>5.5023944716274951</c:v>
                </c:pt>
                <c:pt idx="19">
                  <c:v>4.8074451914140637</c:v>
                </c:pt>
                <c:pt idx="20">
                  <c:v>3.9994688586698146</c:v>
                </c:pt>
                <c:pt idx="21">
                  <c:v>3.1895447751946993</c:v>
                </c:pt>
                <c:pt idx="22">
                  <c:v>2.4595628671304017</c:v>
                </c:pt>
                <c:pt idx="23">
                  <c:v>1.8512644683150692</c:v>
                </c:pt>
                <c:pt idx="24">
                  <c:v>1.372351284412384</c:v>
                </c:pt>
                <c:pt idx="25">
                  <c:v>1.0097775509602356</c:v>
                </c:pt>
                <c:pt idx="26">
                  <c:v>0.74198581395212937</c:v>
                </c:pt>
                <c:pt idx="27">
                  <c:v>0.54678916807969369</c:v>
                </c:pt>
                <c:pt idx="28">
                  <c:v>0.40511975792536647</c:v>
                </c:pt>
                <c:pt idx="29">
                  <c:v>0.30208826380107334</c:v>
                </c:pt>
                <c:pt idx="30">
                  <c:v>0.22669970807280571</c:v>
                </c:pt>
                <c:pt idx="31">
                  <c:v>0.17108923939380105</c:v>
                </c:pt>
                <c:pt idx="32">
                  <c:v>0.12971684339046607</c:v>
                </c:pt>
                <c:pt idx="33">
                  <c:v>9.8693497776021211E-2</c:v>
                </c:pt>
                <c:pt idx="34">
                  <c:v>7.5275253860226155E-2</c:v>
                </c:pt>
                <c:pt idx="35">
                  <c:v>5.7505529131772537E-2</c:v>
                </c:pt>
                <c:pt idx="36">
                  <c:v>4.3970476252969348E-2</c:v>
                </c:pt>
                <c:pt idx="37">
                  <c:v>3.3634226878019202E-2</c:v>
                </c:pt>
                <c:pt idx="38">
                  <c:v>2.5728140687517165E-2</c:v>
                </c:pt>
                <c:pt idx="39">
                  <c:v>1.9675739033022666E-2</c:v>
                </c:pt>
                <c:pt idx="40">
                  <c:v>1.50410359674642E-2</c:v>
                </c:pt>
                <c:pt idx="41">
                  <c:v>1.1492276516544386E-2</c:v>
                </c:pt>
                <c:pt idx="42">
                  <c:v>8.7759605911337246E-3</c:v>
                </c:pt>
                <c:pt idx="43">
                  <c:v>6.6978737610621231E-3</c:v>
                </c:pt>
                <c:pt idx="44">
                  <c:v>5.1090053099200894E-3</c:v>
                </c:pt>
                <c:pt idx="45">
                  <c:v>3.8949576351687831E-3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31-47B1-810D-5D710B73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scatterChart>
        <c:scatterStyle val="smoothMarker"/>
        <c:varyColors val="0"/>
        <c:ser>
          <c:idx val="5"/>
          <c:order val="2"/>
          <c:tx>
            <c:strRef>
              <c:f>'共創（三社）'!$H$18</c:f>
              <c:strCache>
                <c:ptCount val="1"/>
                <c:pt idx="0">
                  <c:v>dz/dt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'共創（三社）'!$H$19:$H$64</c:f>
              <c:numCache>
                <c:formatCode>0.00_ </c:formatCode>
                <c:ptCount val="46"/>
                <c:pt idx="0">
                  <c:v>0.39595555555555562</c:v>
                </c:pt>
                <c:pt idx="1">
                  <c:v>0.55043123261739368</c:v>
                </c:pt>
                <c:pt idx="2">
                  <c:v>0.76297602964903388</c:v>
                </c:pt>
                <c:pt idx="3">
                  <c:v>1.0533485856847358</c:v>
                </c:pt>
                <c:pt idx="4">
                  <c:v>1.4460956635475108</c:v>
                </c:pt>
                <c:pt idx="5">
                  <c:v>1.9698608189616222</c:v>
                </c:pt>
                <c:pt idx="6">
                  <c:v>2.6545413052203273</c:v>
                </c:pt>
                <c:pt idx="7">
                  <c:v>3.5245609012392181</c:v>
                </c:pt>
                <c:pt idx="8">
                  <c:v>4.5861726113424659</c:v>
                </c:pt>
                <c:pt idx="9">
                  <c:v>5.8075861954568353</c:v>
                </c:pt>
                <c:pt idx="10">
                  <c:v>7.0946576818613396</c:v>
                </c:pt>
                <c:pt idx="11">
                  <c:v>8.2736125676750678</c:v>
                </c:pt>
                <c:pt idx="12">
                  <c:v>9.1035156110135773</c:v>
                </c:pt>
                <c:pt idx="13">
                  <c:v>9.3422392247951169</c:v>
                </c:pt>
                <c:pt idx="14">
                  <c:v>8.8597474744590965</c:v>
                </c:pt>
                <c:pt idx="15">
                  <c:v>7.7335976504543638</c:v>
                </c:pt>
                <c:pt idx="16">
                  <c:v>6.2363295511522026</c:v>
                </c:pt>
                <c:pt idx="17">
                  <c:v>4.7020397647554359</c:v>
                </c:pt>
                <c:pt idx="18">
                  <c:v>3.3762466878897515</c:v>
                </c:pt>
                <c:pt idx="19">
                  <c:v>2.3571101097537701</c:v>
                </c:pt>
                <c:pt idx="20">
                  <c:v>1.6305772565588803</c:v>
                </c:pt>
                <c:pt idx="21">
                  <c:v>1.1338116449730451</c:v>
                </c:pt>
                <c:pt idx="22">
                  <c:v>0.79955661539489054</c:v>
                </c:pt>
                <c:pt idx="23">
                  <c:v>0.57424367472226212</c:v>
                </c:pt>
                <c:pt idx="24">
                  <c:v>0.42039599609234846</c:v>
                </c:pt>
                <c:pt idx="25">
                  <c:v>0.31332792698387912</c:v>
                </c:pt>
                <c:pt idx="26">
                  <c:v>0.23716092136573375</c:v>
                </c:pt>
                <c:pt idx="27">
                  <c:v>0.18173248266627473</c:v>
                </c:pt>
                <c:pt idx="28">
                  <c:v>0.1405152129282734</c:v>
                </c:pt>
                <c:pt idx="29">
                  <c:v>0.10928177602347011</c:v>
                </c:pt>
                <c:pt idx="30">
                  <c:v>8.5257017517985201E-2</c:v>
                </c:pt>
                <c:pt idx="31">
                  <c:v>6.6580277607128036E-2</c:v>
                </c:pt>
                <c:pt idx="32">
                  <c:v>5.196685841977855E-2</c:v>
                </c:pt>
                <c:pt idx="33">
                  <c:v>4.0498011155261082E-2</c:v>
                </c:pt>
                <c:pt idx="34">
                  <c:v>3.1492842802286258E-2</c:v>
                </c:pt>
                <c:pt idx="35">
                  <c:v>2.4431019807059418E-2</c:v>
                </c:pt>
                <c:pt idx="36">
                  <c:v>1.8905905093923536E-2</c:v>
                </c:pt>
                <c:pt idx="37">
                  <c:v>1.4595348252181228E-2</c:v>
                </c:pt>
                <c:pt idx="38">
                  <c:v>1.124250223053691E-2</c:v>
                </c:pt>
                <c:pt idx="39">
                  <c:v>8.6423420290211439E-3</c:v>
                </c:pt>
                <c:pt idx="40">
                  <c:v>6.6315438852337927E-3</c:v>
                </c:pt>
                <c:pt idx="41">
                  <c:v>5.0804993408983812E-3</c:v>
                </c:pt>
                <c:pt idx="42">
                  <c:v>3.8868274143295523E-3</c:v>
                </c:pt>
                <c:pt idx="43">
                  <c:v>2.9700395882650277E-3</c:v>
                </c:pt>
                <c:pt idx="44">
                  <c:v>2.2671480730709348E-3</c:v>
                </c:pt>
                <c:pt idx="45">
                  <c:v>1.7290683666084661E-3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31-47B1-810D-5D710B73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成長</a:t>
            </a:r>
          </a:p>
        </c:rich>
      </c:tx>
      <c:layout>
        <c:manualLayout>
          <c:xMode val="edge"/>
          <c:yMode val="edge"/>
          <c:x val="0.45276103320289923"/>
          <c:y val="4.4209635611919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'共創（三社）'!$J$18</c:f>
              <c:strCache>
                <c:ptCount val="1"/>
                <c:pt idx="0">
                  <c:v>x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'共創（三社）'!$J$19:$J$64</c:f>
              <c:numCache>
                <c:formatCode>0.00_ </c:formatCode>
                <c:ptCount val="46"/>
                <c:pt idx="0">
                  <c:v>90</c:v>
                </c:pt>
                <c:pt idx="1">
                  <c:v>76.436999999999998</c:v>
                </c:pt>
                <c:pt idx="2">
                  <c:v>69.160686978792853</c:v>
                </c:pt>
                <c:pt idx="3">
                  <c:v>64.671343171585846</c:v>
                </c:pt>
                <c:pt idx="4">
                  <c:v>61.705573898170499</c:v>
                </c:pt>
                <c:pt idx="5">
                  <c:v>59.671759213946579</c:v>
                </c:pt>
                <c:pt idx="6">
                  <c:v>58.251619814369882</c:v>
                </c:pt>
                <c:pt idx="7">
                  <c:v>57.259461193915357</c:v>
                </c:pt>
                <c:pt idx="8">
                  <c:v>56.582138610201298</c:v>
                </c:pt>
                <c:pt idx="9">
                  <c:v>56.149807857218363</c:v>
                </c:pt>
                <c:pt idx="10">
                  <c:v>55.919862409746756</c:v>
                </c:pt>
                <c:pt idx="11">
                  <c:v>55.866679851060681</c:v>
                </c:pt>
                <c:pt idx="12">
                  <c:v>55.97362250240775</c:v>
                </c:pt>
                <c:pt idx="13">
                  <c:v>56.225670201721606</c:v>
                </c:pt>
                <c:pt idx="14">
                  <c:v>56.602722853238859</c:v>
                </c:pt>
                <c:pt idx="15">
                  <c:v>57.075272754807813</c:v>
                </c:pt>
                <c:pt idx="16">
                  <c:v>57.604801308693283</c:v>
                </c:pt>
                <c:pt idx="17">
                  <c:v>58.149485754364541</c:v>
                </c:pt>
                <c:pt idx="18">
                  <c:v>58.672328160376523</c:v>
                </c:pt>
                <c:pt idx="19">
                  <c:v>59.147171779128946</c:v>
                </c:pt>
                <c:pt idx="20">
                  <c:v>59.560205362909841</c:v>
                </c:pt>
                <c:pt idx="21">
                  <c:v>59.907861596122999</c:v>
                </c:pt>
                <c:pt idx="22">
                  <c:v>60.193358093117197</c:v>
                </c:pt>
                <c:pt idx="23">
                  <c:v>60.423526114750736</c:v>
                </c:pt>
                <c:pt idx="24">
                  <c:v>60.606545168647813</c:v>
                </c:pt>
                <c:pt idx="25">
                  <c:v>60.750570596378012</c:v>
                </c:pt>
                <c:pt idx="26">
                  <c:v>60.863022680319247</c:v>
                </c:pt>
                <c:pt idx="27">
                  <c:v>60.950297875198075</c:v>
                </c:pt>
                <c:pt idx="28">
                  <c:v>61.017721470643565</c:v>
                </c:pt>
                <c:pt idx="29">
                  <c:v>61.069623302732019</c:v>
                </c:pt>
                <c:pt idx="30">
                  <c:v>61.109465601094584</c:v>
                </c:pt>
                <c:pt idx="31">
                  <c:v>61.139983622879434</c:v>
                </c:pt>
                <c:pt idx="32">
                  <c:v>61.163319126050567</c:v>
                </c:pt>
                <c:pt idx="33">
                  <c:v>61.181137975076844</c:v>
                </c:pt>
                <c:pt idx="34">
                  <c:v>61.194729317010477</c:v>
                </c:pt>
                <c:pt idx="35">
                  <c:v>61.205086883131301</c:v>
                </c:pt>
                <c:pt idx="36">
                  <c:v>61.212974365250084</c:v>
                </c:pt>
                <c:pt idx="37">
                  <c:v>61.218977274028553</c:v>
                </c:pt>
                <c:pt idx="38">
                  <c:v>61.223543668527682</c:v>
                </c:pt>
                <c:pt idx="39">
                  <c:v>61.22701591051203</c:v>
                </c:pt>
                <c:pt idx="40">
                  <c:v>61.229655284029683</c:v>
                </c:pt>
                <c:pt idx="41">
                  <c:v>61.231661002230297</c:v>
                </c:pt>
                <c:pt idx="42">
                  <c:v>61.233184832671483</c:v>
                </c:pt>
                <c:pt idx="43">
                  <c:v>61.234342322098527</c:v>
                </c:pt>
                <c:pt idx="44">
                  <c:v>61.235221393756156</c:v>
                </c:pt>
                <c:pt idx="45">
                  <c:v>61.235888921527803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DE-48B1-9E20-7B9E2717A1E8}"/>
            </c:ext>
          </c:extLst>
        </c:ser>
        <c:ser>
          <c:idx val="2"/>
          <c:order val="1"/>
          <c:tx>
            <c:strRef>
              <c:f>'共創（三社）'!$L$18</c:f>
              <c:strCache>
                <c:ptCount val="1"/>
                <c:pt idx="0">
                  <c:v>y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'共創（三社）'!$L$19:$L$64</c:f>
              <c:numCache>
                <c:formatCode>0.00_ </c:formatCode>
                <c:ptCount val="46"/>
                <c:pt idx="0">
                  <c:v>45</c:v>
                </c:pt>
                <c:pt idx="1">
                  <c:v>50.644928571428572</c:v>
                </c:pt>
                <c:pt idx="2">
                  <c:v>55.641715377717418</c:v>
                </c:pt>
                <c:pt idx="3">
                  <c:v>59.868830983738818</c:v>
                </c:pt>
                <c:pt idx="4">
                  <c:v>63.293691870611767</c:v>
                </c:pt>
                <c:pt idx="5">
                  <c:v>65.970129511692761</c:v>
                </c:pt>
                <c:pt idx="6">
                  <c:v>68.008543748951439</c:v>
                </c:pt>
                <c:pt idx="7">
                  <c:v>69.54265426781572</c:v>
                </c:pt>
                <c:pt idx="8">
                  <c:v>70.704868631508035</c:v>
                </c:pt>
                <c:pt idx="9">
                  <c:v>71.612887361070349</c:v>
                </c:pt>
                <c:pt idx="10">
                  <c:v>72.364753048377182</c:v>
                </c:pt>
                <c:pt idx="11">
                  <c:v>73.038090146684524</c:v>
                </c:pt>
                <c:pt idx="12">
                  <c:v>73.69004994019825</c:v>
                </c:pt>
                <c:pt idx="13">
                  <c:v>74.356184231954316</c:v>
                </c:pt>
                <c:pt idx="14">
                  <c:v>75.048683885065799</c:v>
                </c:pt>
                <c:pt idx="15">
                  <c:v>75.75661955538169</c:v>
                </c:pt>
                <c:pt idx="16">
                  <c:v>76.451407581004489</c:v>
                </c:pt>
                <c:pt idx="17">
                  <c:v>77.097921459082528</c:v>
                </c:pt>
                <c:pt idx="18">
                  <c:v>77.666899720974612</c:v>
                </c:pt>
                <c:pt idx="19">
                  <c:v>78.142640624418476</c:v>
                </c:pt>
                <c:pt idx="20">
                  <c:v>78.523641657592265</c:v>
                </c:pt>
                <c:pt idx="21">
                  <c:v>78.818521255437489</c:v>
                </c:pt>
                <c:pt idx="22">
                  <c:v>79.040887623505384</c:v>
                </c:pt>
                <c:pt idx="23">
                  <c:v>79.205377731205004</c:v>
                </c:pt>
                <c:pt idx="24">
                  <c:v>79.325378019904761</c:v>
                </c:pt>
                <c:pt idx="25">
                  <c:v>79.412073428548169</c:v>
                </c:pt>
                <c:pt idx="26">
                  <c:v>79.474298346312551</c:v>
                </c:pt>
                <c:pt idx="27">
                  <c:v>79.518776989330746</c:v>
                </c:pt>
                <c:pt idx="28">
                  <c:v>79.55050047423893</c:v>
                </c:pt>
                <c:pt idx="29">
                  <c:v>79.573110027638947</c:v>
                </c:pt>
                <c:pt idx="30">
                  <c:v>79.58923068496614</c:v>
                </c:pt>
                <c:pt idx="31">
                  <c:v>79.600739742189432</c:v>
                </c:pt>
                <c:pt idx="32">
                  <c:v>79.60897278017552</c:v>
                </c:pt>
                <c:pt idx="33">
                  <c:v>79.614877070020285</c:v>
                </c:pt>
                <c:pt idx="34">
                  <c:v>79.619123511373431</c:v>
                </c:pt>
                <c:pt idx="35">
                  <c:v>79.62218719422674</c:v>
                </c:pt>
                <c:pt idx="36">
                  <c:v>79.624404836754707</c:v>
                </c:pt>
                <c:pt idx="37">
                  <c:v>79.626015480899127</c:v>
                </c:pt>
                <c:pt idx="38">
                  <c:v>79.62718921242103</c:v>
                </c:pt>
                <c:pt idx="39">
                  <c:v>79.628047385578839</c:v>
                </c:pt>
                <c:pt idx="40">
                  <c:v>79.628676854207811</c:v>
                </c:pt>
                <c:pt idx="41">
                  <c:v>79.629139988583148</c:v>
                </c:pt>
                <c:pt idx="42">
                  <c:v>79.629481734480152</c:v>
                </c:pt>
                <c:pt idx="43">
                  <c:v>79.629734597333965</c:v>
                </c:pt>
                <c:pt idx="44">
                  <c:v>79.629922170119826</c:v>
                </c:pt>
                <c:pt idx="45">
                  <c:v>79.630061637771121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DE-48B1-9E20-7B9E2717A1E8}"/>
            </c:ext>
          </c:extLst>
        </c:ser>
        <c:ser>
          <c:idx val="4"/>
          <c:order val="2"/>
          <c:tx>
            <c:strRef>
              <c:f>'共創（三社）'!$N$18</c:f>
              <c:strCache>
                <c:ptCount val="1"/>
                <c:pt idx="0">
                  <c:v>z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'共創（三社）'!$N$19:$N$64</c:f>
              <c:numCache>
                <c:formatCode>0.00_ </c:formatCode>
                <c:ptCount val="46"/>
                <c:pt idx="0">
                  <c:v>1</c:v>
                </c:pt>
                <c:pt idx="1">
                  <c:v>1.4180555555555556</c:v>
                </c:pt>
                <c:pt idx="2">
                  <c:v>2.0087249143524644</c:v>
                </c:pt>
                <c:pt idx="3">
                  <c:v>2.8417048038874775</c:v>
                </c:pt>
                <c:pt idx="4">
                  <c:v>4.0119131146265321</c:v>
                </c:pt>
                <c:pt idx="5">
                  <c:v>5.6460774190547269</c:v>
                </c:pt>
                <c:pt idx="6">
                  <c:v>7.9082604160414247</c:v>
                </c:pt>
                <c:pt idx="7">
                  <c:v>11.001022116904547</c:v>
                </c:pt>
                <c:pt idx="8">
                  <c:v>15.156056584125995</c:v>
                </c:pt>
                <c:pt idx="9">
                  <c:v>20.604801741117114</c:v>
                </c:pt>
                <c:pt idx="10">
                  <c:v>27.518165008219114</c:v>
                </c:pt>
                <c:pt idx="11">
                  <c:v>35.911162863182987</c:v>
                </c:pt>
                <c:pt idx="12">
                  <c:v>45.53150938553587</c:v>
                </c:pt>
                <c:pt idx="13">
                  <c:v>55.791675932055831</c:v>
                </c:pt>
                <c:pt idx="14">
                  <c:v>65.832304011982188</c:v>
                </c:pt>
                <c:pt idx="15">
                  <c:v>74.758299374503579</c:v>
                </c:pt>
                <c:pt idx="16">
                  <c:v>81.948209079826015</c:v>
                </c:pt>
                <c:pt idx="17">
                  <c:v>87.23236398227462</c:v>
                </c:pt>
                <c:pt idx="18">
                  <c:v>90.830256688015837</c:v>
                </c:pt>
                <c:pt idx="19">
                  <c:v>93.144363935026348</c:v>
                </c:pt>
                <c:pt idx="20">
                  <c:v>94.577162566197998</c:v>
                </c:pt>
                <c:pt idx="21">
                  <c:v>95.444451063785181</c:v>
                </c:pt>
                <c:pt idx="22">
                  <c:v>95.963552650354728</c:v>
                </c:pt>
                <c:pt idx="23">
                  <c:v>96.273219707973027</c:v>
                </c:pt>
                <c:pt idx="24">
                  <c:v>96.458352093881075</c:v>
                </c:pt>
                <c:pt idx="25">
                  <c:v>96.569711413127294</c:v>
                </c:pt>
                <c:pt idx="26">
                  <c:v>96.63730651216099</c:v>
                </c:pt>
                <c:pt idx="27">
                  <c:v>96.678807569453625</c:v>
                </c:pt>
                <c:pt idx="28">
                  <c:v>96.704627935021534</c:v>
                </c:pt>
                <c:pt idx="29">
                  <c:v>96.720930005818332</c:v>
                </c:pt>
                <c:pt idx="30">
                  <c:v>96.731385084992482</c:v>
                </c:pt>
                <c:pt idx="31">
                  <c:v>96.738199687370482</c:v>
                </c:pt>
                <c:pt idx="32">
                  <c:v>96.742714083694793</c:v>
                </c:pt>
                <c:pt idx="33">
                  <c:v>96.745752346376605</c:v>
                </c:pt>
                <c:pt idx="34">
                  <c:v>96.747828063165855</c:v>
                </c:pt>
                <c:pt idx="35">
                  <c:v>96.749266029782646</c:v>
                </c:pt>
                <c:pt idx="36">
                  <c:v>96.750274828229777</c:v>
                </c:pt>
                <c:pt idx="37">
                  <c:v>96.750990531494594</c:v>
                </c:pt>
                <c:pt idx="38">
                  <c:v>96.751503312661058</c:v>
                </c:pt>
                <c:pt idx="39">
                  <c:v>96.751873845857631</c:v>
                </c:pt>
                <c:pt idx="40">
                  <c:v>96.752143551663011</c:v>
                </c:pt>
                <c:pt idx="41">
                  <c:v>96.752341089390754</c:v>
                </c:pt>
                <c:pt idx="42">
                  <c:v>96.752486532837182</c:v>
                </c:pt>
                <c:pt idx="43">
                  <c:v>96.752594097080973</c:v>
                </c:pt>
                <c:pt idx="44">
                  <c:v>96.752673946130955</c:v>
                </c:pt>
                <c:pt idx="45">
                  <c:v>96.752733408910331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DE-48B1-9E20-7B9E2717A1E8}"/>
            </c:ext>
          </c:extLst>
        </c:ser>
        <c:ser>
          <c:idx val="1"/>
          <c:order val="3"/>
          <c:tx>
            <c:strRef>
              <c:f>'共創（三社）'!$P$18</c:f>
              <c:strCache>
                <c:ptCount val="1"/>
                <c:pt idx="0">
                  <c:v>x+y+z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'共創（三社）'!$B$19:$B$64</c:f>
              <c:numCache>
                <c:formatCode>0.0_ 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'共創（三社）'!$P$19:$P$64</c:f>
              <c:numCache>
                <c:formatCode>0.00_ </c:formatCode>
                <c:ptCount val="46"/>
                <c:pt idx="0">
                  <c:v>136</c:v>
                </c:pt>
                <c:pt idx="1">
                  <c:v>128.49998412698412</c:v>
                </c:pt>
                <c:pt idx="2">
                  <c:v>126.81112727086274</c:v>
                </c:pt>
                <c:pt idx="3">
                  <c:v>127.38187895921214</c:v>
                </c:pt>
                <c:pt idx="4">
                  <c:v>129.0111788834088</c:v>
                </c:pt>
                <c:pt idx="5">
                  <c:v>131.28796614469408</c:v>
                </c:pt>
                <c:pt idx="6">
                  <c:v>134.16842397936276</c:v>
                </c:pt>
                <c:pt idx="7">
                  <c:v>137.80313757863561</c:v>
                </c:pt>
                <c:pt idx="8">
                  <c:v>142.44306382583534</c:v>
                </c:pt>
                <c:pt idx="9">
                  <c:v>148.36749695940583</c:v>
                </c:pt>
                <c:pt idx="10">
                  <c:v>155.80278046634305</c:v>
                </c:pt>
                <c:pt idx="11">
                  <c:v>164.8159328609282</c:v>
                </c:pt>
                <c:pt idx="12">
                  <c:v>175.19518182814187</c:v>
                </c:pt>
                <c:pt idx="13">
                  <c:v>186.37353036573174</c:v>
                </c:pt>
                <c:pt idx="14">
                  <c:v>197.48371075028686</c:v>
                </c:pt>
                <c:pt idx="15">
                  <c:v>207.59019168469308</c:v>
                </c:pt>
                <c:pt idx="16">
                  <c:v>216.00441796952379</c:v>
                </c:pt>
                <c:pt idx="17">
                  <c:v>222.4797711957217</c:v>
                </c:pt>
                <c:pt idx="18">
                  <c:v>227.16948456936694</c:v>
                </c:pt>
                <c:pt idx="19">
                  <c:v>230.43417633857376</c:v>
                </c:pt>
                <c:pt idx="20">
                  <c:v>232.66100958670012</c:v>
                </c:pt>
                <c:pt idx="21">
                  <c:v>234.17083391534567</c:v>
                </c:pt>
                <c:pt idx="22">
                  <c:v>235.19779836697731</c:v>
                </c:pt>
                <c:pt idx="23">
                  <c:v>235.90212355392876</c:v>
                </c:pt>
                <c:pt idx="24">
                  <c:v>236.39027528243363</c:v>
                </c:pt>
                <c:pt idx="25">
                  <c:v>236.73235543805347</c:v>
                </c:pt>
                <c:pt idx="26">
                  <c:v>236.97462753879279</c:v>
                </c:pt>
                <c:pt idx="27">
                  <c:v>237.14788243398243</c:v>
                </c:pt>
                <c:pt idx="28">
                  <c:v>237.27284987990404</c:v>
                </c:pt>
                <c:pt idx="29">
                  <c:v>237.36366333618929</c:v>
                </c:pt>
                <c:pt idx="30">
                  <c:v>237.43008137105323</c:v>
                </c:pt>
                <c:pt idx="31">
                  <c:v>237.47892305243937</c:v>
                </c:pt>
                <c:pt idx="32">
                  <c:v>237.51500598992089</c:v>
                </c:pt>
                <c:pt idx="33">
                  <c:v>237.54176739147374</c:v>
                </c:pt>
                <c:pt idx="34">
                  <c:v>237.56168089154977</c:v>
                </c:pt>
                <c:pt idx="35">
                  <c:v>237.57654010714066</c:v>
                </c:pt>
                <c:pt idx="36">
                  <c:v>237.58765403023457</c:v>
                </c:pt>
                <c:pt idx="37">
                  <c:v>237.59598328642227</c:v>
                </c:pt>
                <c:pt idx="38">
                  <c:v>237.60223619360977</c:v>
                </c:pt>
                <c:pt idx="39">
                  <c:v>237.60693714194849</c:v>
                </c:pt>
                <c:pt idx="40">
                  <c:v>237.61047568990051</c:v>
                </c:pt>
                <c:pt idx="41">
                  <c:v>237.61314208020423</c:v>
                </c:pt>
                <c:pt idx="42">
                  <c:v>237.61515309998879</c:v>
                </c:pt>
                <c:pt idx="43">
                  <c:v>237.61667101651346</c:v>
                </c:pt>
                <c:pt idx="44">
                  <c:v>237.61781751000694</c:v>
                </c:pt>
                <c:pt idx="45">
                  <c:v>237.61868396820927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CB-4F4A-A2BD-971709FDC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92912"/>
        <c:axId val="513493872"/>
      </c:scatterChart>
      <c:valAx>
        <c:axId val="513492912"/>
        <c:scaling>
          <c:orientation val="minMax"/>
          <c:max val="50"/>
        </c:scaling>
        <c:delete val="0"/>
        <c:axPos val="b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3872"/>
        <c:crosses val="autoZero"/>
        <c:crossBetween val="midCat"/>
      </c:valAx>
      <c:valAx>
        <c:axId val="513493872"/>
        <c:scaling>
          <c:orientation val="minMax"/>
        </c:scaling>
        <c:delete val="0"/>
        <c:axPos val="l"/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51349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5.png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9.xml"/><Relationship Id="rId7" Type="http://schemas.openxmlformats.org/officeDocument/2006/relationships/image" Target="../media/image6.png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8.xml"/><Relationship Id="rId16" Type="http://schemas.openxmlformats.org/officeDocument/2006/relationships/chart" Target="../charts/chart19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4.xml"/><Relationship Id="rId5" Type="http://schemas.openxmlformats.org/officeDocument/2006/relationships/chart" Target="../charts/chart11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4" Type="http://schemas.openxmlformats.org/officeDocument/2006/relationships/chart" Target="../charts/chart10.xml"/><Relationship Id="rId9" Type="http://schemas.openxmlformats.org/officeDocument/2006/relationships/image" Target="../media/image8.png"/><Relationship Id="rId14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chart" Target="../charts/chart24.xml"/><Relationship Id="rId7" Type="http://schemas.openxmlformats.org/officeDocument/2006/relationships/image" Target="../media/image9.png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27</xdr:row>
      <xdr:rowOff>9525</xdr:rowOff>
    </xdr:from>
    <xdr:to>
      <xdr:col>7</xdr:col>
      <xdr:colOff>218396</xdr:colOff>
      <xdr:row>44</xdr:row>
      <xdr:rowOff>17008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52F439E-9D14-459E-AA2F-623A793E0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45</xdr:row>
      <xdr:rowOff>206829</xdr:rowOff>
    </xdr:from>
    <xdr:to>
      <xdr:col>7</xdr:col>
      <xdr:colOff>218396</xdr:colOff>
      <xdr:row>63</xdr:row>
      <xdr:rowOff>680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FB90D0C-1E8E-422E-BCC0-8C90C16D8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8164</xdr:colOff>
      <xdr:row>26</xdr:row>
      <xdr:rowOff>208189</xdr:rowOff>
    </xdr:from>
    <xdr:to>
      <xdr:col>19</xdr:col>
      <xdr:colOff>217035</xdr:colOff>
      <xdr:row>43</xdr:row>
      <xdr:rowOff>218394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8AAEF07-4DE8-4CD9-BFE0-8B0578D48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21770</xdr:colOff>
      <xdr:row>45</xdr:row>
      <xdr:rowOff>212271</xdr:rowOff>
    </xdr:from>
    <xdr:to>
      <xdr:col>19</xdr:col>
      <xdr:colOff>200705</xdr:colOff>
      <xdr:row>63</xdr:row>
      <xdr:rowOff>679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E9F29E1-5E84-4E36-8E59-09F794253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52</xdr:col>
      <xdr:colOff>8164</xdr:colOff>
      <xdr:row>26</xdr:row>
      <xdr:rowOff>197304</xdr:rowOff>
    </xdr:from>
    <xdr:to>
      <xdr:col>57</xdr:col>
      <xdr:colOff>219757</xdr:colOff>
      <xdr:row>43</xdr:row>
      <xdr:rowOff>207508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FCD0980-36AC-45B7-BDF0-1F78C2548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0</xdr:colOff>
      <xdr:row>45</xdr:row>
      <xdr:rowOff>189139</xdr:rowOff>
    </xdr:from>
    <xdr:to>
      <xdr:col>57</xdr:col>
      <xdr:colOff>207510</xdr:colOff>
      <xdr:row>62</xdr:row>
      <xdr:rowOff>199344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5AF0E94D-A83D-4EBF-B0CA-261439888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2</xdr:row>
      <xdr:rowOff>28575</xdr:rowOff>
    </xdr:from>
    <xdr:to>
      <xdr:col>5</xdr:col>
      <xdr:colOff>342900</xdr:colOff>
      <xdr:row>3</xdr:row>
      <xdr:rowOff>190500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DA1EAF3-048A-4C69-8275-D35A765B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85800"/>
          <a:ext cx="29241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</xdr:row>
      <xdr:rowOff>9525</xdr:rowOff>
    </xdr:from>
    <xdr:to>
      <xdr:col>5</xdr:col>
      <xdr:colOff>371475</xdr:colOff>
      <xdr:row>5</xdr:row>
      <xdr:rowOff>171450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0EA6B16-ECDB-415A-A89E-27E89A76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04900"/>
          <a:ext cx="2952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</xdr:row>
      <xdr:rowOff>19050</xdr:rowOff>
    </xdr:from>
    <xdr:to>
      <xdr:col>5</xdr:col>
      <xdr:colOff>209550</xdr:colOff>
      <xdr:row>7</xdr:row>
      <xdr:rowOff>180975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2F3DC10B-2286-4937-87D5-0D1FA16B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0"/>
          <a:ext cx="28098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5</xdr:col>
      <xdr:colOff>390525</xdr:colOff>
      <xdr:row>9</xdr:row>
      <xdr:rowOff>190500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66F9904-CDFC-4BC4-8F7F-509B383D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81175"/>
          <a:ext cx="29908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10</xdr:row>
      <xdr:rowOff>47625</xdr:rowOff>
    </xdr:from>
    <xdr:to>
      <xdr:col>5</xdr:col>
      <xdr:colOff>447675</xdr:colOff>
      <xdr:row>11</xdr:row>
      <xdr:rowOff>209550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47CB886-D41B-4B21-8257-6DA3E159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38375"/>
          <a:ext cx="30670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6</xdr:col>
      <xdr:colOff>208871</xdr:colOff>
      <xdr:row>38</xdr:row>
      <xdr:rowOff>7483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F6605D7-86A4-440D-83CB-084B3B214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209550</xdr:rowOff>
    </xdr:from>
    <xdr:to>
      <xdr:col>6</xdr:col>
      <xdr:colOff>211592</xdr:colOff>
      <xdr:row>56</xdr:row>
      <xdr:rowOff>218394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C43352F-EF23-4E86-81E8-79F5968D7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20</xdr:row>
      <xdr:rowOff>200025</xdr:rowOff>
    </xdr:from>
    <xdr:to>
      <xdr:col>14</xdr:col>
      <xdr:colOff>221117</xdr:colOff>
      <xdr:row>37</xdr:row>
      <xdr:rowOff>211590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0A36DCC-C161-4450-AF76-F36E5EE83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647700</xdr:colOff>
      <xdr:row>39</xdr:row>
      <xdr:rowOff>189139</xdr:rowOff>
    </xdr:from>
    <xdr:to>
      <xdr:col>14</xdr:col>
      <xdr:colOff>200706</xdr:colOff>
      <xdr:row>56</xdr:row>
      <xdr:rowOff>199344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E4397C4-18E9-448E-A76D-DA901EA1F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8164</xdr:colOff>
      <xdr:row>20</xdr:row>
      <xdr:rowOff>197304</xdr:rowOff>
    </xdr:from>
    <xdr:to>
      <xdr:col>21</xdr:col>
      <xdr:colOff>219757</xdr:colOff>
      <xdr:row>37</xdr:row>
      <xdr:rowOff>207508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ECF6068C-A574-44C6-A482-47C86AB07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39</xdr:row>
      <xdr:rowOff>189139</xdr:rowOff>
    </xdr:from>
    <xdr:to>
      <xdr:col>21</xdr:col>
      <xdr:colOff>207510</xdr:colOff>
      <xdr:row>56</xdr:row>
      <xdr:rowOff>199344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5613181-49CA-4161-8358-DB660E056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114300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555BB52-617B-4BA4-AB6F-93868F42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38150"/>
          <a:ext cx="20193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4</xdr:row>
      <xdr:rowOff>9525</xdr:rowOff>
    </xdr:from>
    <xdr:to>
      <xdr:col>4</xdr:col>
      <xdr:colOff>190500</xdr:colOff>
      <xdr:row>5</xdr:row>
      <xdr:rowOff>171450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3525EA6-B66C-49E2-9C9F-7EEC2DBC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85825"/>
          <a:ext cx="20288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6</xdr:row>
      <xdr:rowOff>19050</xdr:rowOff>
    </xdr:from>
    <xdr:to>
      <xdr:col>4</xdr:col>
      <xdr:colOff>180975</xdr:colOff>
      <xdr:row>7</xdr:row>
      <xdr:rowOff>180975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3754656-0C20-4578-ADF1-7CEE1AB0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33500"/>
          <a:ext cx="20002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12246</xdr:colOff>
      <xdr:row>20</xdr:row>
      <xdr:rowOff>180975</xdr:rowOff>
    </xdr:from>
    <xdr:to>
      <xdr:col>29</xdr:col>
      <xdr:colOff>381000</xdr:colOff>
      <xdr:row>39</xdr:row>
      <xdr:rowOff>19050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B7D08615-57F7-4C71-B9E3-2D36E7A1D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21</xdr:row>
      <xdr:rowOff>12245</xdr:rowOff>
    </xdr:from>
    <xdr:to>
      <xdr:col>35</xdr:col>
      <xdr:colOff>368754</xdr:colOff>
      <xdr:row>39</xdr:row>
      <xdr:rowOff>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B11B456-4FD0-4F2C-B1AA-A0517B93F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0</xdr:colOff>
      <xdr:row>21</xdr:row>
      <xdr:rowOff>0</xdr:rowOff>
    </xdr:from>
    <xdr:to>
      <xdr:col>41</xdr:col>
      <xdr:colOff>368754</xdr:colOff>
      <xdr:row>38</xdr:row>
      <xdr:rowOff>180975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8D68E265-B746-47DF-8A2E-88A6A5E9D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29</xdr:col>
      <xdr:colOff>370115</xdr:colOff>
      <xdr:row>59</xdr:row>
      <xdr:rowOff>53068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F7C1328C-79A8-46ED-A1E6-BB0D09EA8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41</xdr:row>
      <xdr:rowOff>0</xdr:rowOff>
    </xdr:from>
    <xdr:to>
      <xdr:col>35</xdr:col>
      <xdr:colOff>370115</xdr:colOff>
      <xdr:row>58</xdr:row>
      <xdr:rowOff>208191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E4AF0D77-7990-4B12-9FEE-FC8180373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36</xdr:col>
      <xdr:colOff>0</xdr:colOff>
      <xdr:row>41</xdr:row>
      <xdr:rowOff>0</xdr:rowOff>
    </xdr:from>
    <xdr:to>
      <xdr:col>41</xdr:col>
      <xdr:colOff>370115</xdr:colOff>
      <xdr:row>58</xdr:row>
      <xdr:rowOff>182336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F97E1E0D-CA7F-494C-8771-FD0B3760B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649061</xdr:colOff>
      <xdr:row>60</xdr:row>
      <xdr:rowOff>200025</xdr:rowOff>
    </xdr:from>
    <xdr:to>
      <xdr:col>29</xdr:col>
      <xdr:colOff>361951</xdr:colOff>
      <xdr:row>79</xdr:row>
      <xdr:rowOff>36739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3691D255-027E-4E08-9D38-7D0564BC5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60</xdr:row>
      <xdr:rowOff>200025</xdr:rowOff>
    </xdr:from>
    <xdr:to>
      <xdr:col>35</xdr:col>
      <xdr:colOff>371476</xdr:colOff>
      <xdr:row>79</xdr:row>
      <xdr:rowOff>39460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23A2B36D-3A7F-4E28-83A4-BB1B37A2C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61</xdr:row>
      <xdr:rowOff>0</xdr:rowOff>
    </xdr:from>
    <xdr:to>
      <xdr:col>41</xdr:col>
      <xdr:colOff>372837</xdr:colOff>
      <xdr:row>79</xdr:row>
      <xdr:rowOff>55789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E3CCC152-1D93-4281-98FD-0C2C68C5B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0.87846</cdr:x>
      <cdr:y>0.76147</cdr:y>
    </cdr:from>
    <cdr:to>
      <cdr:x>0.9758</cdr:x>
      <cdr:y>0.83549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70225" y="2841625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0.88119</cdr:x>
      <cdr:y>0.78075</cdr:y>
    </cdr:from>
    <cdr:to>
      <cdr:x>0.97852</cdr:x>
      <cdr:y>0.85466</cdr:y>
    </cdr:to>
    <cdr:sp macro="" textlink="">
      <cdr:nvSpPr>
        <cdr:cNvPr id="3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79750" y="2917825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0.88936</cdr:x>
      <cdr:y>0.77877</cdr:y>
    </cdr:from>
    <cdr:to>
      <cdr:x>0.9867</cdr:x>
      <cdr:y>0.85274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108325" y="2908300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0.88902</cdr:x>
      <cdr:y>0.62574</cdr:y>
    </cdr:from>
    <cdr:to>
      <cdr:x>0.98631</cdr:x>
      <cdr:y>0.6997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108325" y="2336800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0.88391</cdr:x>
      <cdr:y>0.77395</cdr:y>
    </cdr:from>
    <cdr:to>
      <cdr:x>0.98125</cdr:x>
      <cdr:y>0.84794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89275" y="2889250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0.88357</cdr:x>
      <cdr:y>0.30193</cdr:y>
    </cdr:from>
    <cdr:to>
      <cdr:x>0.98087</cdr:x>
      <cdr:y>0.37592</cdr:y>
    </cdr:to>
    <cdr:sp macro="" textlink="">
      <cdr:nvSpPr>
        <cdr:cNvPr id="2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id="{A3A9B26E-FA3C-4019-BA0C-5E77A8122CB5}"/>
            </a:ext>
          </a:extLst>
        </cdr:cNvPr>
        <cdr:cNvSpPr txBox="1"/>
      </cdr:nvSpPr>
      <cdr:spPr>
        <a:xfrm xmlns:a="http://schemas.openxmlformats.org/drawingml/2006/main">
          <a:off x="3089275" y="1127125"/>
          <a:ext cx="340179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t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1361</xdr:rowOff>
    </xdr:from>
    <xdr:to>
      <xdr:col>6</xdr:col>
      <xdr:colOff>228600</xdr:colOff>
      <xdr:row>35</xdr:row>
      <xdr:rowOff>7484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5F676C28-F15C-4143-B255-55EA05C73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37</xdr:row>
      <xdr:rowOff>1359</xdr:rowOff>
    </xdr:from>
    <xdr:to>
      <xdr:col>6</xdr:col>
      <xdr:colOff>221796</xdr:colOff>
      <xdr:row>53</xdr:row>
      <xdr:rowOff>219074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1F6F04D4-7565-49E5-88AB-B7C9179D0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647699</xdr:colOff>
      <xdr:row>17</xdr:row>
      <xdr:rowOff>191860</xdr:rowOff>
    </xdr:from>
    <xdr:to>
      <xdr:col>13</xdr:col>
      <xdr:colOff>190499</xdr:colOff>
      <xdr:row>35</xdr:row>
      <xdr:rowOff>1360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4B2A5FDC-D2D3-4320-BB24-080DDE6D4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644980</xdr:colOff>
      <xdr:row>36</xdr:row>
      <xdr:rowOff>198665</xdr:rowOff>
    </xdr:from>
    <xdr:to>
      <xdr:col>13</xdr:col>
      <xdr:colOff>191862</xdr:colOff>
      <xdr:row>54</xdr:row>
      <xdr:rowOff>9525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38C9F09B-905D-4020-96DF-C65C92B15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647700</xdr:colOff>
      <xdr:row>17</xdr:row>
      <xdr:rowOff>198664</xdr:rowOff>
    </xdr:from>
    <xdr:to>
      <xdr:col>19</xdr:col>
      <xdr:colOff>197986</xdr:colOff>
      <xdr:row>34</xdr:row>
      <xdr:rowOff>207508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4B5B60D1-BAAE-46FE-9E4D-F7D44E794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2721</xdr:colOff>
      <xdr:row>36</xdr:row>
      <xdr:rowOff>208189</xdr:rowOff>
    </xdr:from>
    <xdr:to>
      <xdr:col>19</xdr:col>
      <xdr:colOff>207511</xdr:colOff>
      <xdr:row>54</xdr:row>
      <xdr:rowOff>679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788005A9-43F3-4E8E-B5B7-B6CD839B1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2</xdr:row>
      <xdr:rowOff>19050</xdr:rowOff>
    </xdr:from>
    <xdr:to>
      <xdr:col>3</xdr:col>
      <xdr:colOff>381000</xdr:colOff>
      <xdr:row>3</xdr:row>
      <xdr:rowOff>180975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1838F235-9463-41A5-BC34-AAAEFDD6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57275"/>
          <a:ext cx="16002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4</xdr:row>
      <xdr:rowOff>36739</xdr:rowOff>
    </xdr:from>
    <xdr:to>
      <xdr:col>3</xdr:col>
      <xdr:colOff>368754</xdr:colOff>
      <xdr:row>5</xdr:row>
      <xdr:rowOff>197304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3D9FB75-5CCC-4D71-A9E5-DBFD8D9F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13114"/>
          <a:ext cx="1597479" cy="37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6A276-CFB8-48DF-B7D1-E9547E9B7EDC}">
  <sheetPr>
    <pageSetUpPr fitToPage="1"/>
  </sheetPr>
  <dimension ref="A1:BJ187"/>
  <sheetViews>
    <sheetView showGridLines="0" tabSelected="1" workbookViewId="0"/>
  </sheetViews>
  <sheetFormatPr defaultRowHeight="12.45" x14ac:dyDescent="0.25"/>
  <cols>
    <col min="1" max="1" width="2.765625" style="2" customWidth="1"/>
    <col min="2" max="2" width="9.23046875" style="4" customWidth="1"/>
    <col min="3" max="4" width="9.23046875" style="2"/>
    <col min="5" max="12" width="9.23046875" style="2" customWidth="1"/>
    <col min="13" max="28" width="9.3046875" style="2" customWidth="1"/>
    <col min="29" max="16384" width="9.23046875" style="2"/>
  </cols>
  <sheetData>
    <row r="1" spans="1:34" ht="17.149999999999999" customHeight="1" x14ac:dyDescent="0.25">
      <c r="A1" s="24" t="s">
        <v>84</v>
      </c>
    </row>
    <row r="2" spans="1:34" ht="17.25" customHeight="1" x14ac:dyDescent="0.25">
      <c r="B2" s="64"/>
    </row>
    <row r="3" spans="1:34" ht="17.25" customHeight="1" x14ac:dyDescent="0.25">
      <c r="B3" s="65"/>
    </row>
    <row r="4" spans="1:34" ht="17.25" customHeight="1" x14ac:dyDescent="0.25">
      <c r="B4" s="64"/>
      <c r="I4" s="64"/>
    </row>
    <row r="5" spans="1:34" ht="17.25" customHeight="1" x14ac:dyDescent="0.25">
      <c r="B5" s="65"/>
      <c r="I5" s="65"/>
    </row>
    <row r="6" spans="1:34" ht="17.25" customHeight="1" x14ac:dyDescent="0.25">
      <c r="B6" s="64"/>
      <c r="I6" s="64"/>
    </row>
    <row r="7" spans="1:34" ht="17.25" customHeight="1" x14ac:dyDescent="0.25">
      <c r="B7" s="65"/>
      <c r="I7" s="65"/>
    </row>
    <row r="8" spans="1:34" ht="17.25" customHeight="1" x14ac:dyDescent="0.25">
      <c r="B8" s="64"/>
      <c r="G8" s="65"/>
      <c r="I8" s="17"/>
    </row>
    <row r="9" spans="1:34" ht="17.25" customHeight="1" x14ac:dyDescent="0.25">
      <c r="B9" s="66"/>
      <c r="I9" s="65"/>
    </row>
    <row r="10" spans="1:34" ht="17.25" customHeight="1" x14ac:dyDescent="0.25">
      <c r="B10" s="67"/>
      <c r="I10" s="64"/>
    </row>
    <row r="11" spans="1:34" ht="17.25" customHeight="1" x14ac:dyDescent="0.25">
      <c r="B11" s="67"/>
    </row>
    <row r="12" spans="1:34" ht="17.25" customHeight="1" x14ac:dyDescent="0.25">
      <c r="F12" s="67"/>
      <c r="G12" s="67"/>
      <c r="Q12" s="52"/>
    </row>
    <row r="13" spans="1:34" ht="22.3" customHeight="1" x14ac:dyDescent="0.25">
      <c r="G13" s="75" t="s">
        <v>82</v>
      </c>
      <c r="H13" s="79"/>
      <c r="K13" s="80" t="s">
        <v>35</v>
      </c>
      <c r="L13" s="77"/>
      <c r="M13" s="77"/>
      <c r="N13" s="77"/>
      <c r="O13" s="77"/>
      <c r="P13" s="77"/>
      <c r="Q13" s="77"/>
      <c r="R13" s="77"/>
      <c r="S13" s="77"/>
      <c r="T13" s="77"/>
    </row>
    <row r="14" spans="1:34" ht="22.3" customHeight="1" x14ac:dyDescent="0.25">
      <c r="C14" s="74" t="s">
        <v>28</v>
      </c>
      <c r="D14" s="74"/>
      <c r="E14" s="75" t="s">
        <v>29</v>
      </c>
      <c r="F14" s="76"/>
      <c r="G14" s="49" t="s">
        <v>61</v>
      </c>
      <c r="H14" s="49" t="s">
        <v>62</v>
      </c>
      <c r="I14" s="6"/>
      <c r="K14" s="74" t="s">
        <v>6</v>
      </c>
      <c r="L14" s="78"/>
      <c r="M14" s="74" t="s">
        <v>9</v>
      </c>
      <c r="N14" s="78"/>
      <c r="O14" s="74" t="s">
        <v>16</v>
      </c>
      <c r="P14" s="78"/>
      <c r="Q14" s="74" t="s">
        <v>38</v>
      </c>
      <c r="R14" s="78"/>
      <c r="S14" s="74" t="s">
        <v>39</v>
      </c>
      <c r="T14" s="78"/>
    </row>
    <row r="15" spans="1:34" ht="22.3" customHeight="1" x14ac:dyDescent="0.25">
      <c r="B15" s="48" t="s">
        <v>6</v>
      </c>
      <c r="C15" s="48" t="s">
        <v>2</v>
      </c>
      <c r="D15" s="5">
        <v>0.2</v>
      </c>
      <c r="E15" s="48" t="s">
        <v>8</v>
      </c>
      <c r="F15" s="13">
        <v>50</v>
      </c>
      <c r="G15" s="41">
        <f>C125</f>
        <v>71.426653828562308</v>
      </c>
      <c r="H15" s="42">
        <f>(G15-F15)/F15</f>
        <v>0.42853307657124617</v>
      </c>
      <c r="I15" s="34"/>
      <c r="J15" s="48" t="s">
        <v>6</v>
      </c>
      <c r="K15" s="48" t="s">
        <v>31</v>
      </c>
      <c r="L15" s="48" t="s">
        <v>31</v>
      </c>
      <c r="M15" s="48" t="s">
        <v>18</v>
      </c>
      <c r="N15" s="48">
        <v>2.0000000000000001E-4</v>
      </c>
      <c r="O15" s="48" t="s">
        <v>41</v>
      </c>
      <c r="P15" s="63">
        <v>1E-4</v>
      </c>
      <c r="Q15" s="48" t="s">
        <v>48</v>
      </c>
      <c r="R15" s="63">
        <v>2.9999999999999997E-4</v>
      </c>
      <c r="S15" s="48" t="s">
        <v>54</v>
      </c>
      <c r="T15" s="63">
        <v>2.0000000000000001E-4</v>
      </c>
      <c r="X15" s="74" t="s">
        <v>6</v>
      </c>
      <c r="Y15" s="77"/>
      <c r="Z15" s="74" t="s">
        <v>9</v>
      </c>
      <c r="AA15" s="77"/>
      <c r="AB15" s="74" t="s">
        <v>16</v>
      </c>
      <c r="AC15" s="77"/>
      <c r="AD15" s="74" t="s">
        <v>38</v>
      </c>
      <c r="AE15" s="77"/>
      <c r="AF15" s="74" t="s">
        <v>39</v>
      </c>
      <c r="AG15" s="77"/>
    </row>
    <row r="16" spans="1:34" ht="22.3" customHeight="1" x14ac:dyDescent="0.25">
      <c r="B16" s="48" t="s">
        <v>9</v>
      </c>
      <c r="C16" s="48" t="s">
        <v>3</v>
      </c>
      <c r="D16" s="5">
        <v>0.3</v>
      </c>
      <c r="E16" s="48" t="s">
        <v>12</v>
      </c>
      <c r="F16" s="13">
        <v>70</v>
      </c>
      <c r="G16" s="41">
        <f>E125</f>
        <v>89.384121141663314</v>
      </c>
      <c r="H16" s="42">
        <f t="shared" ref="H16:H20" si="0">(G16-F16)/F16</f>
        <v>0.27691601630947593</v>
      </c>
      <c r="I16" s="34"/>
      <c r="J16" s="48" t="s">
        <v>9</v>
      </c>
      <c r="K16" s="48" t="s">
        <v>0</v>
      </c>
      <c r="L16" s="63">
        <v>2.0000000000000001E-4</v>
      </c>
      <c r="M16" s="48" t="s">
        <v>31</v>
      </c>
      <c r="N16" s="48" t="s">
        <v>31</v>
      </c>
      <c r="O16" s="48" t="s">
        <v>42</v>
      </c>
      <c r="P16" s="63">
        <v>2.9999999999999997E-4</v>
      </c>
      <c r="Q16" s="48" t="s">
        <v>49</v>
      </c>
      <c r="R16" s="48">
        <v>2.0000000000000001E-4</v>
      </c>
      <c r="S16" s="48" t="s">
        <v>52</v>
      </c>
      <c r="T16" s="48">
        <v>1E-4</v>
      </c>
      <c r="W16" s="68" t="s">
        <v>71</v>
      </c>
      <c r="X16" s="50" t="s">
        <v>65</v>
      </c>
      <c r="Y16" s="51" t="s">
        <v>32</v>
      </c>
      <c r="Z16" s="50" t="s">
        <v>65</v>
      </c>
      <c r="AA16" s="51" t="s">
        <v>32</v>
      </c>
      <c r="AB16" s="50" t="s">
        <v>65</v>
      </c>
      <c r="AC16" s="51" t="s">
        <v>32</v>
      </c>
      <c r="AD16" s="50" t="s">
        <v>65</v>
      </c>
      <c r="AE16" s="51" t="s">
        <v>32</v>
      </c>
      <c r="AF16" s="50" t="s">
        <v>65</v>
      </c>
      <c r="AG16" s="51" t="s">
        <v>32</v>
      </c>
      <c r="AH16" s="56" t="s">
        <v>83</v>
      </c>
    </row>
    <row r="17" spans="2:62" ht="22.3" customHeight="1" x14ac:dyDescent="0.25">
      <c r="B17" s="48" t="s">
        <v>16</v>
      </c>
      <c r="C17" s="48" t="s">
        <v>14</v>
      </c>
      <c r="D17" s="5">
        <v>0.4</v>
      </c>
      <c r="E17" s="48" t="s">
        <v>15</v>
      </c>
      <c r="F17" s="13">
        <v>90</v>
      </c>
      <c r="G17" s="41">
        <f>G125</f>
        <v>105.42513745793006</v>
      </c>
      <c r="H17" s="42">
        <f t="shared" si="0"/>
        <v>0.17139041619922293</v>
      </c>
      <c r="I17" s="34"/>
      <c r="J17" s="48" t="s">
        <v>16</v>
      </c>
      <c r="K17" s="48" t="s">
        <v>1</v>
      </c>
      <c r="L17" s="63">
        <v>1E-4</v>
      </c>
      <c r="M17" s="48" t="s">
        <v>22</v>
      </c>
      <c r="N17" s="48">
        <v>2.9999999999999997E-4</v>
      </c>
      <c r="O17" s="48" t="s">
        <v>31</v>
      </c>
      <c r="P17" s="44" t="s">
        <v>31</v>
      </c>
      <c r="Q17" s="48" t="s">
        <v>50</v>
      </c>
      <c r="R17" s="63">
        <v>2.0000000000000001E-4</v>
      </c>
      <c r="S17" s="48" t="s">
        <v>53</v>
      </c>
      <c r="T17" s="63">
        <v>1E-4</v>
      </c>
      <c r="V17" s="49" t="s">
        <v>72</v>
      </c>
      <c r="W17" s="31" t="s">
        <v>31</v>
      </c>
      <c r="X17" s="45">
        <f>$F$15</f>
        <v>50</v>
      </c>
      <c r="Y17" s="31" t="s">
        <v>31</v>
      </c>
      <c r="Z17" s="45">
        <f>$F$16</f>
        <v>70</v>
      </c>
      <c r="AA17" s="31" t="s">
        <v>31</v>
      </c>
      <c r="AB17" s="45">
        <f>$F$17</f>
        <v>90</v>
      </c>
      <c r="AC17" s="31" t="s">
        <v>31</v>
      </c>
      <c r="AD17" s="45">
        <f>$F$18</f>
        <v>100</v>
      </c>
      <c r="AE17" s="31" t="s">
        <v>31</v>
      </c>
      <c r="AF17" s="45">
        <f>$F$19</f>
        <v>80</v>
      </c>
      <c r="AG17" s="31" t="s">
        <v>31</v>
      </c>
      <c r="AH17" s="62">
        <f>X17</f>
        <v>50</v>
      </c>
    </row>
    <row r="18" spans="2:62" ht="22.3" customHeight="1" x14ac:dyDescent="0.25">
      <c r="B18" s="48" t="s">
        <v>38</v>
      </c>
      <c r="C18" s="48" t="s">
        <v>55</v>
      </c>
      <c r="D18" s="5">
        <v>0.5</v>
      </c>
      <c r="E18" s="48" t="s">
        <v>36</v>
      </c>
      <c r="F18" s="13">
        <v>100</v>
      </c>
      <c r="G18" s="41">
        <f>I125</f>
        <v>119.09252123232073</v>
      </c>
      <c r="H18" s="42">
        <f t="shared" si="0"/>
        <v>0.19092521232320736</v>
      </c>
      <c r="I18" s="34"/>
      <c r="J18" s="48" t="s">
        <v>38</v>
      </c>
      <c r="K18" s="48" t="s">
        <v>17</v>
      </c>
      <c r="L18" s="48">
        <v>2.9999999999999997E-4</v>
      </c>
      <c r="M18" s="48" t="s">
        <v>19</v>
      </c>
      <c r="N18" s="48">
        <v>2.0000000000000001E-4</v>
      </c>
      <c r="O18" s="48" t="s">
        <v>43</v>
      </c>
      <c r="P18" s="63">
        <v>2.0000000000000001E-4</v>
      </c>
      <c r="Q18" s="48" t="s">
        <v>31</v>
      </c>
      <c r="R18" s="48" t="s">
        <v>31</v>
      </c>
      <c r="S18" s="48" t="s">
        <v>5</v>
      </c>
      <c r="T18" s="48">
        <v>2.9999999999999997E-4</v>
      </c>
      <c r="V18" s="48" t="s">
        <v>26</v>
      </c>
      <c r="W18" s="48">
        <f>'共創（二社）'!$Q$10</f>
        <v>1.5000000000000001E-4</v>
      </c>
      <c r="X18" s="45">
        <f>'共創（二社）'!$G$9</f>
        <v>53.562489202067709</v>
      </c>
      <c r="Y18" s="31">
        <f>(X18-$X$17)/$X$17</f>
        <v>7.1249784041354194E-2</v>
      </c>
      <c r="Z18" s="45">
        <f>'共創（二社）'!$G$10</f>
        <v>71.249791394721413</v>
      </c>
      <c r="AA18" s="31">
        <f>(Z18-$Z$17)/$Z$17</f>
        <v>1.7854162781734472E-2</v>
      </c>
      <c r="AB18" s="45" t="s">
        <v>31</v>
      </c>
      <c r="AC18" s="31" t="s">
        <v>31</v>
      </c>
      <c r="AD18" s="45" t="s">
        <v>31</v>
      </c>
      <c r="AE18" s="31" t="s">
        <v>31</v>
      </c>
      <c r="AF18" s="45" t="s">
        <v>31</v>
      </c>
      <c r="AG18" s="31" t="s">
        <v>31</v>
      </c>
      <c r="AH18" s="62">
        <f>X18+Z18</f>
        <v>124.81228059678912</v>
      </c>
    </row>
    <row r="19" spans="2:62" ht="22.3" customHeight="1" x14ac:dyDescent="0.25">
      <c r="B19" s="48" t="s">
        <v>39</v>
      </c>
      <c r="C19" s="48" t="s">
        <v>56</v>
      </c>
      <c r="D19" s="5">
        <v>0.2</v>
      </c>
      <c r="E19" s="48" t="s">
        <v>37</v>
      </c>
      <c r="F19" s="13">
        <v>80</v>
      </c>
      <c r="G19" s="41">
        <f>K125</f>
        <v>107.79760516888609</v>
      </c>
      <c r="H19" s="42">
        <f t="shared" si="0"/>
        <v>0.34747006461107616</v>
      </c>
      <c r="I19" s="34"/>
      <c r="J19" s="48" t="s">
        <v>39</v>
      </c>
      <c r="K19" s="48" t="s">
        <v>20</v>
      </c>
      <c r="L19" s="48">
        <v>2.0000000000000001E-4</v>
      </c>
      <c r="M19" s="48" t="s">
        <v>40</v>
      </c>
      <c r="N19" s="48">
        <v>1E-4</v>
      </c>
      <c r="O19" s="48" t="s">
        <v>44</v>
      </c>
      <c r="P19" s="63">
        <v>1E-4</v>
      </c>
      <c r="Q19" s="48" t="s">
        <v>51</v>
      </c>
      <c r="R19" s="48">
        <v>2.9999999999999997E-4</v>
      </c>
      <c r="S19" s="48" t="s">
        <v>31</v>
      </c>
      <c r="T19" s="48" t="s">
        <v>31</v>
      </c>
      <c r="V19" s="48" t="s">
        <v>27</v>
      </c>
      <c r="W19" s="61">
        <f>'共創（三社）'!$R$14</f>
        <v>2.0000000000000001E-4</v>
      </c>
      <c r="X19" s="45">
        <f>'共創（三社）'!$G$11</f>
        <v>61.237992217581024</v>
      </c>
      <c r="Y19" s="31">
        <f>(X19-$X$17)/$X$17</f>
        <v>0.22475984435162047</v>
      </c>
      <c r="Z19" s="45">
        <f>'共創（三社）'!$G$12</f>
        <v>79.630476807743193</v>
      </c>
      <c r="AA19" s="31">
        <f>(Z19-$Z$17)/$Z$17</f>
        <v>0.13757824011061703</v>
      </c>
      <c r="AB19" s="32">
        <f>'共創（三社）'!$G$13</f>
        <v>96.752912008367971</v>
      </c>
      <c r="AC19" s="31">
        <f>(AB19-$AB$17)/$AB$17</f>
        <v>7.5032355648533014E-2</v>
      </c>
      <c r="AD19" s="45" t="s">
        <v>31</v>
      </c>
      <c r="AE19" s="31" t="s">
        <v>31</v>
      </c>
      <c r="AF19" s="45" t="s">
        <v>31</v>
      </c>
      <c r="AG19" s="31" t="s">
        <v>31</v>
      </c>
      <c r="AH19" s="62">
        <f>X19+Z19+AB19</f>
        <v>237.62138103369216</v>
      </c>
    </row>
    <row r="20" spans="2:62" ht="22.3" customHeight="1" x14ac:dyDescent="0.25">
      <c r="B20" s="6"/>
      <c r="C20" s="6"/>
      <c r="D20" s="7"/>
      <c r="E20" s="49" t="s">
        <v>73</v>
      </c>
      <c r="F20" s="13">
        <f>SUM(F15:F19)</f>
        <v>390</v>
      </c>
      <c r="G20" s="13">
        <f>SUM(G15:G19)</f>
        <v>493.12603882936253</v>
      </c>
      <c r="H20" s="42">
        <f t="shared" si="0"/>
        <v>0.26442574058810903</v>
      </c>
      <c r="I20" s="34"/>
      <c r="J20" s="53" t="s">
        <v>68</v>
      </c>
      <c r="K20" s="13"/>
      <c r="L20" s="63">
        <f>AVERAGE(L15:L19)</f>
        <v>2.0000000000000001E-4</v>
      </c>
      <c r="M20" s="54"/>
      <c r="N20" s="63">
        <f>AVERAGE(N15:N19)</f>
        <v>2.0000000000000001E-4</v>
      </c>
      <c r="O20" s="55"/>
      <c r="P20" s="63">
        <f>AVERAGE(P15:P19)</f>
        <v>1.75E-4</v>
      </c>
      <c r="Q20" s="55"/>
      <c r="R20" s="63">
        <f>AVERAGE(R15:R19)</f>
        <v>2.5000000000000001E-4</v>
      </c>
      <c r="S20" s="55"/>
      <c r="T20" s="63">
        <f>AVERAGE(T15:T19)</f>
        <v>1.75E-4</v>
      </c>
      <c r="V20" s="49" t="s">
        <v>67</v>
      </c>
      <c r="W20" s="61">
        <f>AVERAGE(L20:T20)</f>
        <v>2.0000000000000001E-4</v>
      </c>
      <c r="X20" s="45">
        <f>$G$15</f>
        <v>71.426653828562308</v>
      </c>
      <c r="Y20" s="31">
        <f>(X20-$X$17)/$X$17</f>
        <v>0.42853307657124617</v>
      </c>
      <c r="Z20" s="45">
        <f>$G$16</f>
        <v>89.384121141663314</v>
      </c>
      <c r="AA20" s="31">
        <f>(Z20-$Z$17)/$Z$17</f>
        <v>0.27691601630947593</v>
      </c>
      <c r="AB20" s="32">
        <f>$G$17</f>
        <v>105.42513745793006</v>
      </c>
      <c r="AC20" s="31">
        <f>(AB20-$AB$17)/$AB$17</f>
        <v>0.17139041619922293</v>
      </c>
      <c r="AD20" s="45">
        <f>$G$18</f>
        <v>119.09252123232073</v>
      </c>
      <c r="AE20" s="31">
        <f>(AD20-$AD$17)/$AD$17</f>
        <v>0.19092521232320736</v>
      </c>
      <c r="AF20" s="32">
        <f>$G$19</f>
        <v>107.79760516888609</v>
      </c>
      <c r="AG20" s="31">
        <f>(AF20-$AF$17)/$AF$17</f>
        <v>0.34747006461107616</v>
      </c>
      <c r="AH20" s="62">
        <f>X20+Z20+AB20+AD20+AF20</f>
        <v>493.12603882936253</v>
      </c>
    </row>
    <row r="21" spans="2:62" ht="22.3" customHeight="1" x14ac:dyDescent="0.25">
      <c r="B21" s="2"/>
      <c r="O21" s="26"/>
      <c r="P21" s="27"/>
      <c r="Q21" s="26"/>
      <c r="X21" s="6"/>
      <c r="Y21" s="33"/>
    </row>
    <row r="22" spans="2:62" ht="21.45" customHeight="1" x14ac:dyDescent="0.25">
      <c r="B22" s="48" t="s">
        <v>4</v>
      </c>
      <c r="C22" s="69">
        <v>1</v>
      </c>
      <c r="F22" s="19"/>
      <c r="G22" s="19"/>
      <c r="H22" s="19"/>
      <c r="I22" s="19"/>
      <c r="J22" s="19"/>
      <c r="K22" s="19"/>
      <c r="L22" s="19"/>
      <c r="M22" s="19"/>
      <c r="Q22" s="19"/>
      <c r="V22" s="33"/>
    </row>
    <row r="23" spans="2:62" ht="23.15" customHeight="1" x14ac:dyDescent="0.25">
      <c r="B23" s="6"/>
      <c r="C23" s="81"/>
      <c r="D23" s="82"/>
      <c r="E23" s="82"/>
      <c r="F23" s="82"/>
      <c r="G23" s="82"/>
      <c r="H23" s="82"/>
      <c r="I23" s="83"/>
      <c r="J23" s="83"/>
      <c r="K23" s="83"/>
      <c r="L23" s="83"/>
      <c r="M23" s="83"/>
      <c r="O23" s="70" t="s">
        <v>85</v>
      </c>
      <c r="P23" s="71"/>
      <c r="Q23" s="71"/>
      <c r="R23" s="71"/>
      <c r="S23" s="71"/>
      <c r="T23" s="71"/>
      <c r="U23" s="72"/>
      <c r="V23" s="72"/>
      <c r="W23" s="72"/>
      <c r="X23" s="72"/>
      <c r="Y23" s="73"/>
      <c r="BA23" s="70" t="s">
        <v>47</v>
      </c>
      <c r="BB23" s="71"/>
      <c r="BC23" s="71"/>
      <c r="BD23" s="71"/>
      <c r="BE23" s="71"/>
      <c r="BF23" s="71"/>
      <c r="BG23" s="72"/>
      <c r="BH23" s="72"/>
      <c r="BI23" s="72"/>
      <c r="BJ23" s="73"/>
    </row>
    <row r="24" spans="2:62" s="18" customFormat="1" ht="42" customHeight="1" x14ac:dyDescent="0.25">
      <c r="B24" s="20" t="s">
        <v>5</v>
      </c>
      <c r="C24" s="20" t="s">
        <v>6</v>
      </c>
      <c r="D24" s="21" t="s">
        <v>7</v>
      </c>
      <c r="E24" s="20" t="s">
        <v>9</v>
      </c>
      <c r="F24" s="21" t="s">
        <v>10</v>
      </c>
      <c r="G24" s="20" t="s">
        <v>16</v>
      </c>
      <c r="H24" s="21" t="s">
        <v>23</v>
      </c>
      <c r="I24" s="20" t="s">
        <v>38</v>
      </c>
      <c r="J24" s="28" t="s">
        <v>45</v>
      </c>
      <c r="K24" s="20" t="s">
        <v>39</v>
      </c>
      <c r="L24" s="21" t="s">
        <v>46</v>
      </c>
      <c r="M24" s="35" t="s">
        <v>81</v>
      </c>
      <c r="O24" s="20" t="s">
        <v>6</v>
      </c>
      <c r="P24" s="21" t="s">
        <v>7</v>
      </c>
      <c r="Q24" s="20" t="s">
        <v>9</v>
      </c>
      <c r="R24" s="21" t="s">
        <v>10</v>
      </c>
      <c r="S24" s="20" t="s">
        <v>16</v>
      </c>
      <c r="T24" s="21" t="s">
        <v>23</v>
      </c>
      <c r="U24" s="20" t="s">
        <v>38</v>
      </c>
      <c r="V24" s="21" t="s">
        <v>45</v>
      </c>
      <c r="W24" s="20" t="s">
        <v>39</v>
      </c>
      <c r="X24" s="21" t="s">
        <v>46</v>
      </c>
      <c r="Y24" s="35" t="s">
        <v>81</v>
      </c>
      <c r="BA24" s="20" t="s">
        <v>6</v>
      </c>
      <c r="BB24" s="21" t="s">
        <v>7</v>
      </c>
      <c r="BC24" s="20" t="s">
        <v>9</v>
      </c>
      <c r="BD24" s="21" t="s">
        <v>10</v>
      </c>
      <c r="BE24" s="20" t="s">
        <v>16</v>
      </c>
      <c r="BF24" s="21" t="s">
        <v>23</v>
      </c>
      <c r="BG24" s="20" t="s">
        <v>38</v>
      </c>
      <c r="BH24" s="21" t="s">
        <v>45</v>
      </c>
      <c r="BI24" s="20" t="s">
        <v>39</v>
      </c>
      <c r="BJ24" s="21" t="s">
        <v>46</v>
      </c>
    </row>
    <row r="25" spans="2:62" ht="17.25" customHeight="1" x14ac:dyDescent="0.25">
      <c r="B25" s="14">
        <v>0</v>
      </c>
      <c r="C25" s="8">
        <v>1</v>
      </c>
      <c r="D25" s="9">
        <f t="shared" ref="D25:D56" si="1">$D$15*C25*(1-C25/$F$15)+$L$16*C25*E25+$L$17*C25*G25+$L$18*C25*I25+$L$19*C25*K25</f>
        <v>0.1968</v>
      </c>
      <c r="E25" s="8">
        <v>1</v>
      </c>
      <c r="F25" s="9">
        <f t="shared" ref="F25:F56" si="2">$D$16*E25*(1-E25/$F$16)+$N$15*G25*C25+$N$17*E25*G25+$N$18*E25*I25+$N$19*E25*K25</f>
        <v>0.29651428571428567</v>
      </c>
      <c r="G25" s="8">
        <v>1</v>
      </c>
      <c r="H25" s="9">
        <f t="shared" ref="H25:H56" si="3">$D$17*G25*(1-G25/$F$17)+$P$15*G25*C25+$P$16*G25*E25+$P$18*G25*I25+$P$19*G25*K25</f>
        <v>0.39625555555555558</v>
      </c>
      <c r="I25" s="8">
        <v>1</v>
      </c>
      <c r="J25" s="9">
        <f t="shared" ref="J25:J56" si="4">$D$18*I25*(1-I25/$F$18)+$R$15*I25*C25+$R$16*I25*E25+$R$17*I25*I25+$R$19*I25*K25</f>
        <v>0.496</v>
      </c>
      <c r="K25" s="8">
        <v>1</v>
      </c>
      <c r="L25" s="9">
        <f t="shared" ref="L25:L56" si="5">$D$19*K25*(1-K25/$F$19)+$T$15*K25*C25+$T$16*K25*E25+$T$17*K25*G25+$T$18*K25*I25</f>
        <v>0.19819999999999999</v>
      </c>
      <c r="M25" s="36">
        <f>C25+E25+G25+I25+K25</f>
        <v>5</v>
      </c>
      <c r="O25" s="8">
        <v>70</v>
      </c>
      <c r="P25" s="9">
        <f t="shared" ref="P25:P56" si="6">$D$15*O25*(1-O25/$F$15)+$L$16*O25*Q25+$L$17*O25*S25+$L$18*O25*U25+$L$19*O25*W25</f>
        <v>-0.55999999999999928</v>
      </c>
      <c r="Q25" s="8">
        <v>110</v>
      </c>
      <c r="R25" s="9">
        <f t="shared" ref="R25:R56" si="7">$D$16*Q25*(1-Q25/$F$16)+$N$15*S25*O25+$N$17*Q25*S25+$N$18*Q25*U25+$N$19*Q25*W25</f>
        <v>-14.037142857142857</v>
      </c>
      <c r="S25" s="8">
        <v>30</v>
      </c>
      <c r="T25" s="9">
        <f t="shared" ref="T25:T56" si="8">$D$17*S25*(1-S25/$F$17)+$P$15*S25*O25+$P$16*S25*Q25+$P$18*S25*U25+$P$19*S25*W25</f>
        <v>10.130000000000001</v>
      </c>
      <c r="U25" s="8">
        <v>150</v>
      </c>
      <c r="V25" s="9">
        <f t="shared" ref="V25:V56" si="9">$D$18*U25*(1-U25/$F$18)+$R$15*U25*O25+$R$16*U25*Q25+$R$17*U25*U25+$R$19*U25*W25</f>
        <v>-26.1</v>
      </c>
      <c r="W25" s="8">
        <v>10</v>
      </c>
      <c r="X25" s="9">
        <f t="shared" ref="X25:X56" si="10">$D$19*W25*(1-W25/$F$19)+$T$15*W25*O25+$T$16*W25*Q25+$T$17*W25*S25+$T$18*W25*U25</f>
        <v>2.4799999999999995</v>
      </c>
      <c r="Y25" s="36">
        <f>O25+Q25+S25+U25+W25</f>
        <v>370</v>
      </c>
      <c r="BA25" s="8">
        <v>60</v>
      </c>
      <c r="BB25" s="9" t="e">
        <f>$D$15*BA25*(1-BA25/$F$15)+#REF!*BA25*BC25+#REF!*BA25*BE25</f>
        <v>#REF!</v>
      </c>
      <c r="BC25" s="8">
        <v>15</v>
      </c>
      <c r="BD25" s="9" t="e">
        <f>$D$16*BC25*(1-BC25/$F$16)+#REF!*BA25*BC25+#REF!*BC25*BE25</f>
        <v>#REF!</v>
      </c>
      <c r="BE25" s="8">
        <v>120</v>
      </c>
      <c r="BF25" s="9" t="e">
        <f>$D$17*BE25*(1-BE25/$F$17)+#REF!*BA25*BE25+#REF!*BC25*BE25</f>
        <v>#REF!</v>
      </c>
    </row>
    <row r="26" spans="2:62" ht="17.25" customHeight="1" x14ac:dyDescent="0.25">
      <c r="B26" s="14">
        <f t="shared" ref="B26:B57" si="11">+B25+$C$22</f>
        <v>1</v>
      </c>
      <c r="C26" s="8">
        <f t="shared" ref="C26:C57" si="12">+C25+D25*$C$22</f>
        <v>1.1968000000000001</v>
      </c>
      <c r="D26" s="9">
        <f t="shared" si="1"/>
        <v>0.23493204155631747</v>
      </c>
      <c r="E26" s="8">
        <f t="shared" ref="E26:E57" si="13">+E25+F25*$C$22</f>
        <v>1.2965142857142857</v>
      </c>
      <c r="F26" s="9">
        <f t="shared" si="2"/>
        <v>0.3831707700435153</v>
      </c>
      <c r="G26" s="8">
        <f t="shared" ref="G26:G57" si="14">+G25+H25*$C$22</f>
        <v>1.3962555555555556</v>
      </c>
      <c r="H26" s="9">
        <f t="shared" si="3"/>
        <v>0.55113288877708677</v>
      </c>
      <c r="I26" s="8">
        <f t="shared" ref="I26:I57" si="15">+I25+J25*$C$22</f>
        <v>1.496</v>
      </c>
      <c r="J26" s="9">
        <f t="shared" si="4"/>
        <v>0.7387203162742858</v>
      </c>
      <c r="K26" s="8">
        <f t="shared" ref="K26:K57" si="16">+K25+L25*$C$22</f>
        <v>1.1981999999999999</v>
      </c>
      <c r="L26" s="9">
        <f t="shared" si="5"/>
        <v>0.23719799289438095</v>
      </c>
      <c r="M26" s="36">
        <f t="shared" ref="M26:M89" si="17">C26+E26+G26+I26+K26</f>
        <v>6.5837698412698415</v>
      </c>
      <c r="O26" s="8">
        <f t="shared" ref="O26:O57" si="18">+O25+P25*$C$22</f>
        <v>69.44</v>
      </c>
      <c r="P26" s="9">
        <f t="shared" si="6"/>
        <v>-1.0338524800000006</v>
      </c>
      <c r="Q26" s="8">
        <f t="shared" ref="Q26:Q57" si="19">+Q25+R25*$C$22</f>
        <v>95.962857142857146</v>
      </c>
      <c r="R26" s="9">
        <f t="shared" si="7"/>
        <v>-6.467384838658889</v>
      </c>
      <c r="S26" s="8">
        <f t="shared" ref="S26:S57" si="20">+S25+T25*$C$22</f>
        <v>40.130000000000003</v>
      </c>
      <c r="T26" s="9">
        <f t="shared" si="8"/>
        <v>11.373054752698414</v>
      </c>
      <c r="U26" s="8">
        <f t="shared" ref="U26:U57" si="21">+U25+V25*$C$22</f>
        <v>123.9</v>
      </c>
      <c r="V26" s="9">
        <f t="shared" si="9"/>
        <v>-6.3128820000000063</v>
      </c>
      <c r="W26" s="8">
        <f t="shared" ref="W26:W57" si="22">+W25+X25*$C$22</f>
        <v>12.48</v>
      </c>
      <c r="X26" s="9">
        <f t="shared" si="10"/>
        <v>2.9136717257142863</v>
      </c>
      <c r="Y26" s="36">
        <f t="shared" ref="Y26:Y89" si="23">O26+Q26+S26+U26+W26</f>
        <v>341.91285714285721</v>
      </c>
      <c r="BA26" s="8" t="e">
        <f t="shared" ref="BA26:BA57" si="24">+BA25+BB25*$C$22</f>
        <v>#REF!</v>
      </c>
      <c r="BB26" s="9" t="e">
        <f>$D$15*BA26*(1-BA26/$F$15)+#REF!*BA26*BC26+#REF!*BA26*BE26</f>
        <v>#REF!</v>
      </c>
      <c r="BC26" s="8" t="e">
        <f t="shared" ref="BC26:BC57" si="25">+BC25+BD25*$C$22</f>
        <v>#REF!</v>
      </c>
      <c r="BD26" s="9" t="e">
        <f>$D$16*BC26*(1-BC26/$F$16)+#REF!*BA26*BC26+#REF!*BC26*BE26</f>
        <v>#REF!</v>
      </c>
      <c r="BE26" s="8" t="e">
        <f t="shared" ref="BE26:BE57" si="26">+BE25+BF25*$C$22</f>
        <v>#REF!</v>
      </c>
      <c r="BF26" s="9" t="e">
        <f>$D$17*BE26*(1-BE26/$F$17)+#REF!*BA26*BE26+#REF!*BC26*BE26</f>
        <v>#REF!</v>
      </c>
    </row>
    <row r="27" spans="2:62" ht="17.25" customHeight="1" x14ac:dyDescent="0.25">
      <c r="B27" s="14">
        <f t="shared" si="11"/>
        <v>2</v>
      </c>
      <c r="C27" s="8">
        <f t="shared" si="12"/>
        <v>1.4317320415563175</v>
      </c>
      <c r="D27" s="9">
        <f t="shared" si="1"/>
        <v>0.28027764464608906</v>
      </c>
      <c r="E27" s="8">
        <f t="shared" si="13"/>
        <v>1.6796850557578011</v>
      </c>
      <c r="F27" s="9">
        <f t="shared" si="2"/>
        <v>0.49434480588584212</v>
      </c>
      <c r="G27" s="8">
        <f t="shared" si="14"/>
        <v>1.9473884443326424</v>
      </c>
      <c r="H27" s="9">
        <f t="shared" si="3"/>
        <v>0.76451062945996029</v>
      </c>
      <c r="I27" s="8">
        <f t="shared" si="15"/>
        <v>2.2347203162742857</v>
      </c>
      <c r="J27" s="9">
        <f t="shared" si="4"/>
        <v>1.0960619740407165</v>
      </c>
      <c r="K27" s="8">
        <f t="shared" si="16"/>
        <v>1.435397992894381</v>
      </c>
      <c r="L27" s="9">
        <f t="shared" si="5"/>
        <v>0.28382264446283484</v>
      </c>
      <c r="M27" s="36">
        <f t="shared" si="17"/>
        <v>8.728923850815427</v>
      </c>
      <c r="O27" s="8">
        <f t="shared" si="18"/>
        <v>68.40614751999999</v>
      </c>
      <c r="P27" s="9">
        <f t="shared" si="6"/>
        <v>-0.83594503993839564</v>
      </c>
      <c r="Q27" s="8">
        <f t="shared" si="19"/>
        <v>89.495472304198259</v>
      </c>
      <c r="R27" s="9">
        <f t="shared" si="7"/>
        <v>-3.1476463643390047</v>
      </c>
      <c r="S27" s="8">
        <f t="shared" si="20"/>
        <v>51.503054752698418</v>
      </c>
      <c r="T27" s="9">
        <f t="shared" si="8"/>
        <v>11.837646570187799</v>
      </c>
      <c r="U27" s="8">
        <f t="shared" si="21"/>
        <v>117.587118</v>
      </c>
      <c r="V27" s="9">
        <f t="shared" si="9"/>
        <v>-2.5139098311532018</v>
      </c>
      <c r="W27" s="8">
        <f t="shared" si="22"/>
        <v>15.393671725714286</v>
      </c>
      <c r="X27" s="9">
        <f t="shared" si="10"/>
        <v>3.4570036299657114</v>
      </c>
      <c r="Y27" s="36">
        <f t="shared" si="23"/>
        <v>342.3854643026109</v>
      </c>
      <c r="BA27" s="8" t="e">
        <f t="shared" si="24"/>
        <v>#REF!</v>
      </c>
      <c r="BB27" s="9" t="e">
        <f>$D$15*BA27*(1-BA27/$F$15)+#REF!*BA27*BC27+#REF!*BA27*BE27</f>
        <v>#REF!</v>
      </c>
      <c r="BC27" s="8" t="e">
        <f t="shared" si="25"/>
        <v>#REF!</v>
      </c>
      <c r="BD27" s="9" t="e">
        <f>$D$16*BC27*(1-BC27/$F$16)+#REF!*BA27*BC27+#REF!*BC27*BE27</f>
        <v>#REF!</v>
      </c>
      <c r="BE27" s="8" t="e">
        <f t="shared" si="26"/>
        <v>#REF!</v>
      </c>
      <c r="BF27" s="9" t="e">
        <f>$D$17*BE27*(1-BE27/$F$17)+#REF!*BA27*BE27+#REF!*BC27*BE27</f>
        <v>#REF!</v>
      </c>
    </row>
    <row r="28" spans="2:62" ht="17.25" customHeight="1" x14ac:dyDescent="0.25">
      <c r="B28" s="14">
        <f t="shared" si="11"/>
        <v>3</v>
      </c>
      <c r="C28" s="8">
        <f t="shared" si="12"/>
        <v>1.7120096862024066</v>
      </c>
      <c r="D28" s="9">
        <f t="shared" si="1"/>
        <v>0.33418606430222708</v>
      </c>
      <c r="E28" s="8">
        <f t="shared" si="13"/>
        <v>2.1740298616436431</v>
      </c>
      <c r="F28" s="9">
        <f t="shared" si="2"/>
        <v>0.63647222556715966</v>
      </c>
      <c r="G28" s="8">
        <f t="shared" si="14"/>
        <v>2.7118990737926025</v>
      </c>
      <c r="H28" s="9">
        <f t="shared" si="3"/>
        <v>1.056579211451931</v>
      </c>
      <c r="I28" s="8">
        <f t="shared" si="15"/>
        <v>3.3307822903150024</v>
      </c>
      <c r="J28" s="9">
        <f t="shared" si="4"/>
        <v>1.6170162623542832</v>
      </c>
      <c r="K28" s="8">
        <f t="shared" si="16"/>
        <v>1.7192206373572159</v>
      </c>
      <c r="L28" s="9">
        <f t="shared" si="5"/>
        <v>0.33960139682989299</v>
      </c>
      <c r="M28" s="36">
        <f t="shared" si="17"/>
        <v>11.64794154931087</v>
      </c>
      <c r="O28" s="8">
        <f t="shared" si="18"/>
        <v>67.570202480061596</v>
      </c>
      <c r="P28" s="9">
        <f t="shared" si="6"/>
        <v>-0.5665813559846179</v>
      </c>
      <c r="Q28" s="8">
        <f t="shared" si="19"/>
        <v>86.347825939859248</v>
      </c>
      <c r="R28" s="9">
        <f t="shared" si="7"/>
        <v>-1.4028868685059745</v>
      </c>
      <c r="S28" s="8">
        <f t="shared" si="20"/>
        <v>63.340701322886218</v>
      </c>
      <c r="T28" s="9">
        <f t="shared" si="8"/>
        <v>11.150930887525337</v>
      </c>
      <c r="U28" s="8">
        <f t="shared" si="21"/>
        <v>115.0732081688468</v>
      </c>
      <c r="V28" s="9">
        <f t="shared" si="9"/>
        <v>-1.0535608898172169</v>
      </c>
      <c r="W28" s="8">
        <f t="shared" si="22"/>
        <v>18.850675355679996</v>
      </c>
      <c r="X28" s="9">
        <f t="shared" si="10"/>
        <v>4.0694492478449789</v>
      </c>
      <c r="Y28" s="36">
        <f t="shared" si="23"/>
        <v>351.18261326733386</v>
      </c>
      <c r="BA28" s="8" t="e">
        <f t="shared" si="24"/>
        <v>#REF!</v>
      </c>
      <c r="BB28" s="9" t="e">
        <f>$D$15*BA28*(1-BA28/$F$15)+#REF!*BA28*BC28+#REF!*BA28*BE28</f>
        <v>#REF!</v>
      </c>
      <c r="BC28" s="8" t="e">
        <f t="shared" si="25"/>
        <v>#REF!</v>
      </c>
      <c r="BD28" s="9" t="e">
        <f>$D$16*BC28*(1-BC28/$F$16)+#REF!*BA28*BC28+#REF!*BC28*BE28</f>
        <v>#REF!</v>
      </c>
      <c r="BE28" s="8" t="e">
        <f t="shared" si="26"/>
        <v>#REF!</v>
      </c>
      <c r="BF28" s="9" t="e">
        <f>$D$17*BE28*(1-BE28/$F$17)+#REF!*BA28*BE28+#REF!*BC28*BE28</f>
        <v>#REF!</v>
      </c>
    </row>
    <row r="29" spans="2:62" ht="17.25" customHeight="1" x14ac:dyDescent="0.25">
      <c r="B29" s="14">
        <f t="shared" si="11"/>
        <v>4</v>
      </c>
      <c r="C29" s="8">
        <f t="shared" si="12"/>
        <v>2.0461957505046335</v>
      </c>
      <c r="D29" s="9">
        <f t="shared" si="1"/>
        <v>0.39829255370556177</v>
      </c>
      <c r="E29" s="8">
        <f t="shared" si="13"/>
        <v>2.8105020872108026</v>
      </c>
      <c r="F29" s="9">
        <f t="shared" si="2"/>
        <v>0.81737749905313062</v>
      </c>
      <c r="G29" s="8">
        <f t="shared" si="14"/>
        <v>3.7684782852445338</v>
      </c>
      <c r="H29" s="9">
        <f t="shared" si="3"/>
        <v>1.4527273498591948</v>
      </c>
      <c r="I29" s="8">
        <f t="shared" si="15"/>
        <v>4.9477985526692851</v>
      </c>
      <c r="J29" s="9">
        <f t="shared" si="4"/>
        <v>2.3652662657972297</v>
      </c>
      <c r="K29" s="8">
        <f t="shared" si="16"/>
        <v>2.0588220341871089</v>
      </c>
      <c r="L29" s="9">
        <f t="shared" si="5"/>
        <v>0.40642057297538159</v>
      </c>
      <c r="M29" s="36">
        <f t="shared" si="17"/>
        <v>15.631796709816365</v>
      </c>
      <c r="O29" s="8">
        <f t="shared" si="18"/>
        <v>67.003621124076972</v>
      </c>
      <c r="P29" s="9">
        <f t="shared" si="6"/>
        <v>-0.32070709409127812</v>
      </c>
      <c r="Q29" s="8">
        <f t="shared" si="19"/>
        <v>84.944939071353275</v>
      </c>
      <c r="R29" s="9">
        <f t="shared" si="7"/>
        <v>-0.41237994131613059</v>
      </c>
      <c r="S29" s="8">
        <f t="shared" si="20"/>
        <v>74.491632210411552</v>
      </c>
      <c r="T29" s="9">
        <f t="shared" si="8"/>
        <v>9.4012808645817216</v>
      </c>
      <c r="U29" s="8">
        <f t="shared" si="21"/>
        <v>114.01964727902958</v>
      </c>
      <c r="V29" s="9">
        <f t="shared" si="9"/>
        <v>-0.37947966635796615</v>
      </c>
      <c r="W29" s="8">
        <f t="shared" si="22"/>
        <v>22.920124603524975</v>
      </c>
      <c r="X29" s="9">
        <f t="shared" si="10"/>
        <v>4.7272748749917444</v>
      </c>
      <c r="Y29" s="36">
        <f t="shared" si="23"/>
        <v>363.37996428839637</v>
      </c>
      <c r="BA29" s="8" t="e">
        <f t="shared" si="24"/>
        <v>#REF!</v>
      </c>
      <c r="BB29" s="9" t="e">
        <f>$D$15*BA29*(1-BA29/$F$15)+#REF!*BA29*BC29+#REF!*BA29*BE29</f>
        <v>#REF!</v>
      </c>
      <c r="BC29" s="8" t="e">
        <f t="shared" si="25"/>
        <v>#REF!</v>
      </c>
      <c r="BD29" s="9" t="e">
        <f>$D$16*BC29*(1-BC29/$F$16)+#REF!*BA29*BC29+#REF!*BC29*BE29</f>
        <v>#REF!</v>
      </c>
      <c r="BE29" s="8" t="e">
        <f t="shared" si="26"/>
        <v>#REF!</v>
      </c>
      <c r="BF29" s="9" t="e">
        <f>$D$17*BE29*(1-BE29/$F$17)+#REF!*BA29*BE29+#REF!*BC29*BE29</f>
        <v>#REF!</v>
      </c>
    </row>
    <row r="30" spans="2:62" ht="17.25" customHeight="1" x14ac:dyDescent="0.25">
      <c r="B30" s="14">
        <f t="shared" si="11"/>
        <v>5</v>
      </c>
      <c r="C30" s="8">
        <f t="shared" si="12"/>
        <v>2.4444883042101955</v>
      </c>
      <c r="D30" s="9">
        <f t="shared" si="1"/>
        <v>0.47461380978783874</v>
      </c>
      <c r="E30" s="8">
        <f t="shared" si="13"/>
        <v>3.6278795862639335</v>
      </c>
      <c r="F30" s="9">
        <f t="shared" si="2"/>
        <v>1.0463931540674551</v>
      </c>
      <c r="G30" s="8">
        <f t="shared" si="14"/>
        <v>5.221205635103729</v>
      </c>
      <c r="H30" s="9">
        <f t="shared" si="3"/>
        <v>1.9832049522323549</v>
      </c>
      <c r="I30" s="8">
        <f t="shared" si="15"/>
        <v>7.3130648184665148</v>
      </c>
      <c r="J30" s="9">
        <f t="shared" si="4"/>
        <v>3.4159017452780294</v>
      </c>
      <c r="K30" s="8">
        <f t="shared" si="16"/>
        <v>2.4652426071624904</v>
      </c>
      <c r="L30" s="9">
        <f t="shared" si="5"/>
        <v>0.48665027788216486</v>
      </c>
      <c r="M30" s="36">
        <f t="shared" si="17"/>
        <v>21.071880951206865</v>
      </c>
      <c r="O30" s="8">
        <f t="shared" si="18"/>
        <v>66.682914029985696</v>
      </c>
      <c r="P30" s="9">
        <f t="shared" si="6"/>
        <v>-0.12098433175723572</v>
      </c>
      <c r="Q30" s="8">
        <f t="shared" si="19"/>
        <v>84.532559130037143</v>
      </c>
      <c r="R30" s="9">
        <f t="shared" si="7"/>
        <v>0.13642860777749749</v>
      </c>
      <c r="S30" s="8">
        <f t="shared" si="20"/>
        <v>83.892913074993274</v>
      </c>
      <c r="T30" s="9">
        <f t="shared" si="8"/>
        <v>7.1026627105352489</v>
      </c>
      <c r="U30" s="8">
        <f t="shared" si="21"/>
        <v>113.64016761267162</v>
      </c>
      <c r="V30" s="9">
        <f t="shared" si="9"/>
        <v>-3.0364500765745928E-2</v>
      </c>
      <c r="W30" s="8">
        <f t="shared" si="22"/>
        <v>27.647399478516718</v>
      </c>
      <c r="X30" s="9">
        <f t="shared" si="10"/>
        <v>5.3954641478863161</v>
      </c>
      <c r="Y30" s="36">
        <f t="shared" si="23"/>
        <v>376.39595332620445</v>
      </c>
      <c r="BA30" s="8" t="e">
        <f t="shared" si="24"/>
        <v>#REF!</v>
      </c>
      <c r="BB30" s="9" t="e">
        <f>$D$15*BA30*(1-BA30/$F$15)+#REF!*BA30*BC30+#REF!*BA30*BE30</f>
        <v>#REF!</v>
      </c>
      <c r="BC30" s="8" t="e">
        <f t="shared" si="25"/>
        <v>#REF!</v>
      </c>
      <c r="BD30" s="9" t="e">
        <f>$D$16*BC30*(1-BC30/$F$16)+#REF!*BA30*BC30+#REF!*BC30*BE30</f>
        <v>#REF!</v>
      </c>
      <c r="BE30" s="8" t="e">
        <f t="shared" si="26"/>
        <v>#REF!</v>
      </c>
      <c r="BF30" s="9" t="e">
        <f>$D$17*BE30*(1-BE30/$F$17)+#REF!*BA30*BE30+#REF!*BC30*BE30</f>
        <v>#REF!</v>
      </c>
    </row>
    <row r="31" spans="2:62" ht="17.25" customHeight="1" x14ac:dyDescent="0.25">
      <c r="B31" s="14">
        <f t="shared" si="11"/>
        <v>6</v>
      </c>
      <c r="C31" s="8">
        <f t="shared" si="12"/>
        <v>2.9191021139980342</v>
      </c>
      <c r="D31" s="9">
        <f t="shared" si="1"/>
        <v>0.56568683114229512</v>
      </c>
      <c r="E31" s="8">
        <f t="shared" si="13"/>
        <v>4.6742727403313884</v>
      </c>
      <c r="F31" s="9">
        <f t="shared" si="2"/>
        <v>1.3343625123541674</v>
      </c>
      <c r="G31" s="8">
        <f t="shared" si="14"/>
        <v>7.204410587336084</v>
      </c>
      <c r="H31" s="9">
        <f t="shared" si="3"/>
        <v>2.6808733668049949</v>
      </c>
      <c r="I31" s="8">
        <f t="shared" si="15"/>
        <v>10.728966563744544</v>
      </c>
      <c r="J31" s="9">
        <f t="shared" si="4"/>
        <v>4.8408787448480783</v>
      </c>
      <c r="K31" s="8">
        <f t="shared" si="16"/>
        <v>2.9518928850446553</v>
      </c>
      <c r="L31" s="9">
        <f t="shared" si="5"/>
        <v>0.58332546144807773</v>
      </c>
      <c r="M31" s="36">
        <f t="shared" si="17"/>
        <v>28.47864489045471</v>
      </c>
      <c r="O31" s="8">
        <f t="shared" si="18"/>
        <v>66.561929698228454</v>
      </c>
      <c r="P31" s="9">
        <f t="shared" si="6"/>
        <v>3.1760024226631489E-2</v>
      </c>
      <c r="Q31" s="8">
        <f t="shared" si="19"/>
        <v>84.668987737814646</v>
      </c>
      <c r="R31" s="9">
        <f t="shared" si="7"/>
        <v>0.40344229946809113</v>
      </c>
      <c r="S31" s="8">
        <f t="shared" si="20"/>
        <v>90.99557578552853</v>
      </c>
      <c r="T31" s="9">
        <f t="shared" si="8"/>
        <v>4.882672909582003</v>
      </c>
      <c r="U31" s="8">
        <f t="shared" si="21"/>
        <v>113.60980311190588</v>
      </c>
      <c r="V31" s="9">
        <f t="shared" si="9"/>
        <v>0.16907190584759202</v>
      </c>
      <c r="W31" s="8">
        <f t="shared" si="22"/>
        <v>33.042863626403033</v>
      </c>
      <c r="X31" s="9">
        <f t="shared" si="10"/>
        <v>6.0255189777477991</v>
      </c>
      <c r="Y31" s="36">
        <f t="shared" si="23"/>
        <v>388.87915995988055</v>
      </c>
      <c r="BA31" s="8" t="e">
        <f t="shared" si="24"/>
        <v>#REF!</v>
      </c>
      <c r="BB31" s="9" t="e">
        <f>$D$15*BA31*(1-BA31/$F$15)+#REF!*BA31*BC31+#REF!*BA31*BE31</f>
        <v>#REF!</v>
      </c>
      <c r="BC31" s="8" t="e">
        <f t="shared" si="25"/>
        <v>#REF!</v>
      </c>
      <c r="BD31" s="9" t="e">
        <f>$D$16*BC31*(1-BC31/$F$16)+#REF!*BA31*BC31+#REF!*BC31*BE31</f>
        <v>#REF!</v>
      </c>
      <c r="BE31" s="8" t="e">
        <f t="shared" si="26"/>
        <v>#REF!</v>
      </c>
      <c r="BF31" s="9" t="e">
        <f>$D$17*BE31*(1-BE31/$F$17)+#REF!*BA31*BE31+#REF!*BC31*BE31</f>
        <v>#REF!</v>
      </c>
    </row>
    <row r="32" spans="2:62" ht="17.25" customHeight="1" x14ac:dyDescent="0.25">
      <c r="B32" s="14">
        <f t="shared" si="11"/>
        <v>7</v>
      </c>
      <c r="C32" s="8">
        <f t="shared" si="12"/>
        <v>3.4847889451403296</v>
      </c>
      <c r="D32" s="9">
        <f t="shared" si="1"/>
        <v>0.67475653642964273</v>
      </c>
      <c r="E32" s="8">
        <f t="shared" si="13"/>
        <v>6.008635252685556</v>
      </c>
      <c r="F32" s="9">
        <f t="shared" si="2"/>
        <v>1.6934040766168006</v>
      </c>
      <c r="G32" s="8">
        <f t="shared" si="14"/>
        <v>9.8852839541410784</v>
      </c>
      <c r="H32" s="9">
        <f t="shared" si="3"/>
        <v>3.5753486958324019</v>
      </c>
      <c r="I32" s="8">
        <f t="shared" si="15"/>
        <v>15.569845308592623</v>
      </c>
      <c r="J32" s="9">
        <f t="shared" si="4"/>
        <v>6.6728070887742836</v>
      </c>
      <c r="K32" s="8">
        <f t="shared" si="16"/>
        <v>3.5352183464927331</v>
      </c>
      <c r="L32" s="9">
        <f t="shared" si="5"/>
        <v>0.7003948336814646</v>
      </c>
      <c r="M32" s="36">
        <f t="shared" si="17"/>
        <v>38.483771807052314</v>
      </c>
      <c r="O32" s="8">
        <f t="shared" si="18"/>
        <v>66.593689722455082</v>
      </c>
      <c r="P32" s="9">
        <f t="shared" si="6"/>
        <v>0.14483401732008661</v>
      </c>
      <c r="Q32" s="8">
        <f t="shared" si="19"/>
        <v>85.072430037282743</v>
      </c>
      <c r="R32" s="9">
        <f t="shared" si="7"/>
        <v>0.49685960955504571</v>
      </c>
      <c r="S32" s="8">
        <f t="shared" si="20"/>
        <v>95.878248695110528</v>
      </c>
      <c r="T32" s="9">
        <f t="shared" si="8"/>
        <v>3.1369600243143796</v>
      </c>
      <c r="U32" s="8">
        <f t="shared" si="21"/>
        <v>113.77887501775346</v>
      </c>
      <c r="V32" s="9">
        <f t="shared" si="9"/>
        <v>0.29292458075346306</v>
      </c>
      <c r="W32" s="8">
        <f t="shared" si="22"/>
        <v>39.068382604150834</v>
      </c>
      <c r="X32" s="9">
        <f t="shared" si="10"/>
        <v>6.5586637937480026</v>
      </c>
      <c r="Y32" s="36">
        <f t="shared" si="23"/>
        <v>400.39162607675263</v>
      </c>
      <c r="BA32" s="8" t="e">
        <f t="shared" si="24"/>
        <v>#REF!</v>
      </c>
      <c r="BB32" s="9" t="e">
        <f>$D$15*BA32*(1-BA32/$F$15)+#REF!*BA32*BC32+#REF!*BA32*BE32</f>
        <v>#REF!</v>
      </c>
      <c r="BC32" s="8" t="e">
        <f t="shared" si="25"/>
        <v>#REF!</v>
      </c>
      <c r="BD32" s="9" t="e">
        <f>$D$16*BC32*(1-BC32/$F$16)+#REF!*BA32*BC32+#REF!*BC32*BE32</f>
        <v>#REF!</v>
      </c>
      <c r="BE32" s="8" t="e">
        <f t="shared" si="26"/>
        <v>#REF!</v>
      </c>
      <c r="BF32" s="9" t="e">
        <f>$D$17*BE32*(1-BE32/$F$17)+#REF!*BA32*BE32+#REF!*BC32*BE32</f>
        <v>#REF!</v>
      </c>
    </row>
    <row r="33" spans="2:58" ht="17.25" customHeight="1" x14ac:dyDescent="0.25">
      <c r="B33" s="14">
        <f t="shared" si="11"/>
        <v>8</v>
      </c>
      <c r="C33" s="8">
        <f t="shared" si="12"/>
        <v>4.1595454815699719</v>
      </c>
      <c r="D33" s="9">
        <f t="shared" si="1"/>
        <v>0.80598767222737366</v>
      </c>
      <c r="E33" s="8">
        <f t="shared" si="13"/>
        <v>7.702039329302357</v>
      </c>
      <c r="F33" s="9">
        <f t="shared" si="2"/>
        <v>2.136202547237164</v>
      </c>
      <c r="G33" s="8">
        <f t="shared" si="14"/>
        <v>13.46063264997348</v>
      </c>
      <c r="H33" s="9">
        <f t="shared" si="3"/>
        <v>4.6812529999598222</v>
      </c>
      <c r="I33" s="8">
        <f t="shared" si="15"/>
        <v>22.242652397366907</v>
      </c>
      <c r="J33" s="9">
        <f t="shared" si="4"/>
        <v>8.836877322957692</v>
      </c>
      <c r="K33" s="8">
        <f t="shared" si="16"/>
        <v>4.2356131801741981</v>
      </c>
      <c r="L33" s="9">
        <f t="shared" si="5"/>
        <v>0.84302230437093906</v>
      </c>
      <c r="M33" s="36">
        <f t="shared" si="17"/>
        <v>51.800483038386915</v>
      </c>
      <c r="O33" s="8">
        <f t="shared" si="18"/>
        <v>66.738523739775175</v>
      </c>
      <c r="P33" s="9">
        <f t="shared" si="6"/>
        <v>0.22746043907069347</v>
      </c>
      <c r="Q33" s="8">
        <f t="shared" si="19"/>
        <v>85.569289646837788</v>
      </c>
      <c r="R33" s="9">
        <f t="shared" si="7"/>
        <v>0.49640410916836103</v>
      </c>
      <c r="S33" s="8">
        <f t="shared" si="20"/>
        <v>99.015208719424905</v>
      </c>
      <c r="T33" s="9">
        <f t="shared" si="8"/>
        <v>1.9460557562147522</v>
      </c>
      <c r="U33" s="8">
        <f t="shared" si="21"/>
        <v>114.07179959850693</v>
      </c>
      <c r="V33" s="9">
        <f t="shared" si="9"/>
        <v>0.37402898540337359</v>
      </c>
      <c r="W33" s="8">
        <f t="shared" si="22"/>
        <v>45.627046397898837</v>
      </c>
      <c r="X33" s="9">
        <f t="shared" si="10"/>
        <v>6.9334895509510375</v>
      </c>
      <c r="Y33" s="36">
        <f t="shared" si="23"/>
        <v>411.02186810244359</v>
      </c>
      <c r="BA33" s="8" t="e">
        <f t="shared" si="24"/>
        <v>#REF!</v>
      </c>
      <c r="BB33" s="9" t="e">
        <f>$D$15*BA33*(1-BA33/$F$15)+#REF!*BA33*BC33+#REF!*BA33*BE33</f>
        <v>#REF!</v>
      </c>
      <c r="BC33" s="8" t="e">
        <f t="shared" si="25"/>
        <v>#REF!</v>
      </c>
      <c r="BD33" s="9" t="e">
        <f>$D$16*BC33*(1-BC33/$F$16)+#REF!*BA33*BC33+#REF!*BC33*BE33</f>
        <v>#REF!</v>
      </c>
      <c r="BE33" s="8" t="e">
        <f t="shared" si="26"/>
        <v>#REF!</v>
      </c>
      <c r="BF33" s="9" t="e">
        <f>$D$17*BE33*(1-BE33/$F$17)+#REF!*BA33*BE33+#REF!*BC33*BE33</f>
        <v>#REF!</v>
      </c>
    </row>
    <row r="34" spans="2:58" ht="17.25" customHeight="1" x14ac:dyDescent="0.25">
      <c r="B34" s="14">
        <f t="shared" si="11"/>
        <v>9</v>
      </c>
      <c r="C34" s="8">
        <f t="shared" si="12"/>
        <v>4.9655331537973453</v>
      </c>
      <c r="D34" s="9">
        <f t="shared" si="1"/>
        <v>0.96460094660707063</v>
      </c>
      <c r="E34" s="8">
        <f t="shared" si="13"/>
        <v>9.8382418765395201</v>
      </c>
      <c r="F34" s="9">
        <f t="shared" si="2"/>
        <v>2.6743661529868326</v>
      </c>
      <c r="G34" s="8">
        <f t="shared" si="14"/>
        <v>18.1418856499333</v>
      </c>
      <c r="H34" s="9">
        <f t="shared" si="3"/>
        <v>5.9784986309559773</v>
      </c>
      <c r="I34" s="8">
        <f t="shared" si="15"/>
        <v>31.079529720324601</v>
      </c>
      <c r="J34" s="9">
        <f t="shared" si="4"/>
        <v>11.058070452979834</v>
      </c>
      <c r="K34" s="8">
        <f t="shared" si="16"/>
        <v>5.0786354845451367</v>
      </c>
      <c r="L34" s="9">
        <f t="shared" si="5"/>
        <v>1.0178519451177259</v>
      </c>
      <c r="M34" s="36">
        <f t="shared" si="17"/>
        <v>69.103825885139898</v>
      </c>
      <c r="O34" s="8">
        <f t="shared" si="18"/>
        <v>66.965984178845872</v>
      </c>
      <c r="P34" s="9">
        <f t="shared" si="6"/>
        <v>0.2873633764818293</v>
      </c>
      <c r="Q34" s="8">
        <f t="shared" si="19"/>
        <v>86.065693756006155</v>
      </c>
      <c r="R34" s="9">
        <f t="shared" si="7"/>
        <v>0.45544338569122372</v>
      </c>
      <c r="S34" s="8">
        <f t="shared" si="20"/>
        <v>100.96126447563965</v>
      </c>
      <c r="T34" s="9">
        <f t="shared" si="8"/>
        <v>1.2059615923125397</v>
      </c>
      <c r="U34" s="8">
        <f t="shared" si="21"/>
        <v>114.4458285839103</v>
      </c>
      <c r="V34" s="9">
        <f t="shared" si="9"/>
        <v>0.42701084375851694</v>
      </c>
      <c r="W34" s="8">
        <f t="shared" si="22"/>
        <v>52.560535948849875</v>
      </c>
      <c r="X34" s="9">
        <f t="shared" si="10"/>
        <v>7.0971598878485986</v>
      </c>
      <c r="Y34" s="36">
        <f t="shared" si="23"/>
        <v>420.9993069432519</v>
      </c>
      <c r="BA34" s="8" t="e">
        <f t="shared" si="24"/>
        <v>#REF!</v>
      </c>
      <c r="BB34" s="9" t="e">
        <f>$D$15*BA34*(1-BA34/$F$15)+#REF!*BA34*BC34+#REF!*BA34*BE34</f>
        <v>#REF!</v>
      </c>
      <c r="BC34" s="8" t="e">
        <f t="shared" si="25"/>
        <v>#REF!</v>
      </c>
      <c r="BD34" s="9" t="e">
        <f>$D$16*BC34*(1-BC34/$F$16)+#REF!*BA34*BC34+#REF!*BC34*BE34</f>
        <v>#REF!</v>
      </c>
      <c r="BE34" s="8" t="e">
        <f t="shared" si="26"/>
        <v>#REF!</v>
      </c>
      <c r="BF34" s="9" t="e">
        <f>$D$17*BE34*(1-BE34/$F$17)+#REF!*BA34*BE34+#REF!*BC34*BE34</f>
        <v>#REF!</v>
      </c>
    </row>
    <row r="35" spans="2:58" ht="17.25" customHeight="1" x14ac:dyDescent="0.25">
      <c r="B35" s="14">
        <f t="shared" si="11"/>
        <v>10</v>
      </c>
      <c r="C35" s="8">
        <f t="shared" si="12"/>
        <v>5.9301341004044161</v>
      </c>
      <c r="D35" s="9">
        <f t="shared" si="1"/>
        <v>1.1566999418407817</v>
      </c>
      <c r="E35" s="8">
        <f t="shared" si="13"/>
        <v>12.512608029526353</v>
      </c>
      <c r="F35" s="9">
        <f t="shared" si="2"/>
        <v>3.3150166576285978</v>
      </c>
      <c r="G35" s="8">
        <f t="shared" si="14"/>
        <v>24.120384280889276</v>
      </c>
      <c r="H35" s="9">
        <f t="shared" si="3"/>
        <v>7.3852336911467438</v>
      </c>
      <c r="I35" s="8">
        <f t="shared" si="15"/>
        <v>42.137600173304435</v>
      </c>
      <c r="J35" s="9">
        <f t="shared" si="4"/>
        <v>12.803510960194522</v>
      </c>
      <c r="K35" s="8">
        <f t="shared" si="16"/>
        <v>6.0964874296628624</v>
      </c>
      <c r="L35" s="9">
        <f t="shared" si="5"/>
        <v>1.2330108487272968</v>
      </c>
      <c r="M35" s="36">
        <f t="shared" si="17"/>
        <v>90.79721401378734</v>
      </c>
      <c r="O35" s="8">
        <f t="shared" si="18"/>
        <v>67.253347555327707</v>
      </c>
      <c r="P35" s="9">
        <f t="shared" si="6"/>
        <v>0.32960534814046183</v>
      </c>
      <c r="Q35" s="8">
        <f t="shared" si="19"/>
        <v>86.52113714169738</v>
      </c>
      <c r="R35" s="9">
        <f t="shared" si="7"/>
        <v>0.403937705890559</v>
      </c>
      <c r="S35" s="8">
        <f t="shared" si="20"/>
        <v>102.16722606795219</v>
      </c>
      <c r="T35" s="9">
        <f t="shared" si="8"/>
        <v>0.77089800910107453</v>
      </c>
      <c r="U35" s="8">
        <f t="shared" si="21"/>
        <v>114.87283942766882</v>
      </c>
      <c r="V35" s="9">
        <f t="shared" si="9"/>
        <v>0.458102682141031</v>
      </c>
      <c r="W35" s="8">
        <f t="shared" si="22"/>
        <v>59.657695836698473</v>
      </c>
      <c r="X35" s="9">
        <f t="shared" si="10"/>
        <v>7.0179594088414277</v>
      </c>
      <c r="Y35" s="36">
        <f t="shared" si="23"/>
        <v>430.47224602934455</v>
      </c>
      <c r="BA35" s="8" t="e">
        <f t="shared" si="24"/>
        <v>#REF!</v>
      </c>
      <c r="BB35" s="9" t="e">
        <f>$D$15*BA35*(1-BA35/$F$15)+#REF!*BA35*BC35+#REF!*BA35*BE35</f>
        <v>#REF!</v>
      </c>
      <c r="BC35" s="8" t="e">
        <f t="shared" si="25"/>
        <v>#REF!</v>
      </c>
      <c r="BD35" s="9" t="e">
        <f>$D$16*BC35*(1-BC35/$F$16)+#REF!*BA35*BC35+#REF!*BC35*BE35</f>
        <v>#REF!</v>
      </c>
      <c r="BE35" s="8" t="e">
        <f t="shared" si="26"/>
        <v>#REF!</v>
      </c>
      <c r="BF35" s="9" t="e">
        <f>$D$17*BE35*(1-BE35/$F$17)+#REF!*BA35*BE35+#REF!*BC35*BE35</f>
        <v>#REF!</v>
      </c>
    </row>
    <row r="36" spans="2:58" ht="17.25" customHeight="1" x14ac:dyDescent="0.25">
      <c r="B36" s="14">
        <f t="shared" si="11"/>
        <v>11</v>
      </c>
      <c r="C36" s="8">
        <f t="shared" si="12"/>
        <v>7.0868340422451981</v>
      </c>
      <c r="D36" s="9">
        <f t="shared" si="1"/>
        <v>1.3884311485567913</v>
      </c>
      <c r="E36" s="8">
        <f t="shared" si="13"/>
        <v>15.827624687154952</v>
      </c>
      <c r="F36" s="9">
        <f t="shared" si="2"/>
        <v>4.0544283078201433</v>
      </c>
      <c r="G36" s="8">
        <f t="shared" si="14"/>
        <v>31.505617972036021</v>
      </c>
      <c r="H36" s="9">
        <f t="shared" si="3"/>
        <v>8.7318820229414058</v>
      </c>
      <c r="I36" s="8">
        <f t="shared" si="15"/>
        <v>54.941111133498957</v>
      </c>
      <c r="J36" s="9">
        <f t="shared" si="4"/>
        <v>13.393164494581663</v>
      </c>
      <c r="K36" s="8">
        <f t="shared" si="16"/>
        <v>7.329498278390159</v>
      </c>
      <c r="L36" s="9">
        <f t="shared" si="5"/>
        <v>1.497484506625959</v>
      </c>
      <c r="M36" s="36">
        <f t="shared" si="17"/>
        <v>116.69068611332528</v>
      </c>
      <c r="O36" s="8">
        <f t="shared" si="18"/>
        <v>67.582952903468168</v>
      </c>
      <c r="P36" s="9">
        <f t="shared" si="6"/>
        <v>0.35693459747153888</v>
      </c>
      <c r="Q36" s="8">
        <f t="shared" si="19"/>
        <v>86.925074847587936</v>
      </c>
      <c r="R36" s="9">
        <f t="shared" si="7"/>
        <v>0.35515223078266822</v>
      </c>
      <c r="S36" s="8">
        <f t="shared" si="20"/>
        <v>102.93812407705326</v>
      </c>
      <c r="T36" s="9">
        <f t="shared" si="8"/>
        <v>0.52156668277714613</v>
      </c>
      <c r="U36" s="8">
        <f t="shared" si="21"/>
        <v>115.33094210980985</v>
      </c>
      <c r="V36" s="9">
        <f t="shared" si="9"/>
        <v>0.46986694109130855</v>
      </c>
      <c r="W36" s="8">
        <f t="shared" si="22"/>
        <v>66.6756552455399</v>
      </c>
      <c r="X36" s="9">
        <f t="shared" si="10"/>
        <v>6.6951062368147634</v>
      </c>
      <c r="Y36" s="36">
        <f t="shared" si="23"/>
        <v>439.4527491834591</v>
      </c>
      <c r="BA36" s="8" t="e">
        <f t="shared" si="24"/>
        <v>#REF!</v>
      </c>
      <c r="BB36" s="9" t="e">
        <f>$D$15*BA36*(1-BA36/$F$15)+#REF!*BA36*BC36+#REF!*BA36*BE36</f>
        <v>#REF!</v>
      </c>
      <c r="BC36" s="8" t="e">
        <f t="shared" si="25"/>
        <v>#REF!</v>
      </c>
      <c r="BD36" s="9" t="e">
        <f>$D$16*BC36*(1-BC36/$F$16)+#REF!*BA36*BC36+#REF!*BC36*BE36</f>
        <v>#REF!</v>
      </c>
      <c r="BE36" s="8" t="e">
        <f t="shared" si="26"/>
        <v>#REF!</v>
      </c>
      <c r="BF36" s="9" t="e">
        <f>$D$17*BE36*(1-BE36/$F$17)+#REF!*BA36*BE36+#REF!*BC36*BE36</f>
        <v>#REF!</v>
      </c>
    </row>
    <row r="37" spans="2:58" ht="17.25" customHeight="1" x14ac:dyDescent="0.25">
      <c r="B37" s="14">
        <f t="shared" si="11"/>
        <v>12</v>
      </c>
      <c r="C37" s="8">
        <f t="shared" si="12"/>
        <v>8.4752651908019896</v>
      </c>
      <c r="D37" s="9">
        <f t="shared" si="1"/>
        <v>1.6642435768422827</v>
      </c>
      <c r="E37" s="8">
        <f t="shared" si="13"/>
        <v>19.882052994975094</v>
      </c>
      <c r="F37" s="9">
        <f t="shared" si="2"/>
        <v>4.8679709707193828</v>
      </c>
      <c r="G37" s="8">
        <f t="shared" si="14"/>
        <v>40.237499994977426</v>
      </c>
      <c r="H37" s="9">
        <f t="shared" si="3"/>
        <v>9.7587349853053578</v>
      </c>
      <c r="I37" s="8">
        <f t="shared" si="15"/>
        <v>68.334275628080619</v>
      </c>
      <c r="J37" s="9">
        <f t="shared" si="4"/>
        <v>12.379612443622376</v>
      </c>
      <c r="K37" s="8">
        <f t="shared" si="16"/>
        <v>8.8269827850161171</v>
      </c>
      <c r="L37" s="9">
        <f t="shared" si="5"/>
        <v>1.8195927665805292</v>
      </c>
      <c r="M37" s="36">
        <f t="shared" si="17"/>
        <v>145.75607659385128</v>
      </c>
      <c r="O37" s="8">
        <f t="shared" si="18"/>
        <v>67.939887500939705</v>
      </c>
      <c r="P37" s="9">
        <f t="shared" si="6"/>
        <v>0.37073842051395156</v>
      </c>
      <c r="Q37" s="8">
        <f t="shared" si="19"/>
        <v>87.280227078370601</v>
      </c>
      <c r="R37" s="9">
        <f t="shared" si="7"/>
        <v>0.31280020953314158</v>
      </c>
      <c r="S37" s="8">
        <f t="shared" si="20"/>
        <v>103.45969075983041</v>
      </c>
      <c r="T37" s="9">
        <f t="shared" si="8"/>
        <v>0.37808795760992964</v>
      </c>
      <c r="U37" s="8">
        <f t="shared" si="21"/>
        <v>115.80080905090117</v>
      </c>
      <c r="V37" s="9">
        <f t="shared" si="9"/>
        <v>0.46382354249923274</v>
      </c>
      <c r="W37" s="8">
        <f t="shared" si="22"/>
        <v>73.370761482354666</v>
      </c>
      <c r="X37" s="9">
        <f t="shared" si="10"/>
        <v>6.161332315201645</v>
      </c>
      <c r="Y37" s="36">
        <f t="shared" si="23"/>
        <v>447.85137587239655</v>
      </c>
      <c r="BA37" s="8" t="e">
        <f t="shared" si="24"/>
        <v>#REF!</v>
      </c>
      <c r="BB37" s="9" t="e">
        <f>$D$15*BA37*(1-BA37/$F$15)+#REF!*BA37*BC37+#REF!*BA37*BE37</f>
        <v>#REF!</v>
      </c>
      <c r="BC37" s="8" t="e">
        <f t="shared" si="25"/>
        <v>#REF!</v>
      </c>
      <c r="BD37" s="9" t="e">
        <f>$D$16*BC37*(1-BC37/$F$16)+#REF!*BA37*BC37+#REF!*BC37*BE37</f>
        <v>#REF!</v>
      </c>
      <c r="BE37" s="8" t="e">
        <f t="shared" si="26"/>
        <v>#REF!</v>
      </c>
      <c r="BF37" s="9" t="e">
        <f>$D$17*BE37*(1-BE37/$F$17)+#REF!*BA37*BE37+#REF!*BC37*BE37</f>
        <v>#REF!</v>
      </c>
    </row>
    <row r="38" spans="2:58" ht="17.25" customHeight="1" x14ac:dyDescent="0.25">
      <c r="B38" s="14">
        <f t="shared" si="11"/>
        <v>13</v>
      </c>
      <c r="C38" s="8">
        <f t="shared" si="12"/>
        <v>10.139508767644273</v>
      </c>
      <c r="D38" s="9">
        <f t="shared" si="1"/>
        <v>1.9846575065876733</v>
      </c>
      <c r="E38" s="8">
        <f t="shared" si="13"/>
        <v>24.750023965694478</v>
      </c>
      <c r="F38" s="9">
        <f t="shared" si="2"/>
        <v>5.6982285380186948</v>
      </c>
      <c r="G38" s="8">
        <f t="shared" si="14"/>
        <v>49.996234980282786</v>
      </c>
      <c r="H38" s="9">
        <f t="shared" si="3"/>
        <v>10.171279262719327</v>
      </c>
      <c r="I38" s="8">
        <f t="shared" si="15"/>
        <v>80.713888071702996</v>
      </c>
      <c r="J38" s="9">
        <f t="shared" si="4"/>
        <v>9.9890835809102452</v>
      </c>
      <c r="K38" s="8">
        <f t="shared" si="16"/>
        <v>10.646575551596646</v>
      </c>
      <c r="L38" s="9">
        <f t="shared" si="5"/>
        <v>2.2049085136421569</v>
      </c>
      <c r="M38" s="36">
        <f t="shared" si="17"/>
        <v>176.24623133692117</v>
      </c>
      <c r="O38" s="8">
        <f t="shared" si="18"/>
        <v>68.310625921453649</v>
      </c>
      <c r="P38" s="9">
        <f t="shared" si="6"/>
        <v>0.37199836822001187</v>
      </c>
      <c r="Q38" s="8">
        <f t="shared" si="19"/>
        <v>87.593027287903737</v>
      </c>
      <c r="R38" s="9">
        <f t="shared" si="7"/>
        <v>0.27632489195659271</v>
      </c>
      <c r="S38" s="8">
        <f t="shared" si="20"/>
        <v>103.83777871744034</v>
      </c>
      <c r="T38" s="9">
        <f t="shared" si="8"/>
        <v>0.292185795743369</v>
      </c>
      <c r="U38" s="8">
        <f t="shared" si="21"/>
        <v>116.26463259340039</v>
      </c>
      <c r="V38" s="9">
        <f t="shared" si="9"/>
        <v>0.44194336872026607</v>
      </c>
      <c r="W38" s="8">
        <f t="shared" si="22"/>
        <v>79.532093797556314</v>
      </c>
      <c r="X38" s="9">
        <f t="shared" si="10"/>
        <v>5.4761315029068962</v>
      </c>
      <c r="Y38" s="36">
        <f t="shared" si="23"/>
        <v>455.53815831775444</v>
      </c>
      <c r="BA38" s="8" t="e">
        <f t="shared" si="24"/>
        <v>#REF!</v>
      </c>
      <c r="BB38" s="9" t="e">
        <f>$D$15*BA38*(1-BA38/$F$15)+#REF!*BA38*BC38+#REF!*BA38*BE38</f>
        <v>#REF!</v>
      </c>
      <c r="BC38" s="8" t="e">
        <f t="shared" si="25"/>
        <v>#REF!</v>
      </c>
      <c r="BD38" s="9" t="e">
        <f>$D$16*BC38*(1-BC38/$F$16)+#REF!*BA38*BC38+#REF!*BC38*BE38</f>
        <v>#REF!</v>
      </c>
      <c r="BE38" s="8" t="e">
        <f t="shared" si="26"/>
        <v>#REF!</v>
      </c>
      <c r="BF38" s="9" t="e">
        <f>$D$17*BE38*(1-BE38/$F$17)+#REF!*BA38*BE38+#REF!*BC38*BE38</f>
        <v>#REF!</v>
      </c>
    </row>
    <row r="39" spans="2:58" ht="17.25" customHeight="1" x14ac:dyDescent="0.25">
      <c r="B39" s="14">
        <f t="shared" si="11"/>
        <v>14</v>
      </c>
      <c r="C39" s="8">
        <f t="shared" si="12"/>
        <v>12.124166274231946</v>
      </c>
      <c r="D39" s="9">
        <f t="shared" si="1"/>
        <v>2.3447037322878854</v>
      </c>
      <c r="E39" s="8">
        <f t="shared" si="13"/>
        <v>30.448252503713171</v>
      </c>
      <c r="F39" s="9">
        <f t="shared" si="2"/>
        <v>6.4481816437424895</v>
      </c>
      <c r="G39" s="8">
        <f t="shared" si="14"/>
        <v>60.167514243002117</v>
      </c>
      <c r="H39" s="9">
        <f t="shared" si="3"/>
        <v>9.7688854993167116</v>
      </c>
      <c r="I39" s="8">
        <f t="shared" si="15"/>
        <v>90.702971652613243</v>
      </c>
      <c r="J39" s="9">
        <f t="shared" si="4"/>
        <v>7.093705414722927</v>
      </c>
      <c r="K39" s="8">
        <f t="shared" si="16"/>
        <v>12.851484065238804</v>
      </c>
      <c r="L39" s="9">
        <f t="shared" si="5"/>
        <v>2.6547129589850536</v>
      </c>
      <c r="M39" s="36">
        <f t="shared" si="17"/>
        <v>206.29438873879926</v>
      </c>
      <c r="O39" s="8">
        <f t="shared" si="18"/>
        <v>68.682624289673655</v>
      </c>
      <c r="P39" s="9">
        <f t="shared" si="6"/>
        <v>0.36195657678463622</v>
      </c>
      <c r="Q39" s="8">
        <f t="shared" si="19"/>
        <v>87.869352179860329</v>
      </c>
      <c r="R39" s="9">
        <f t="shared" si="7"/>
        <v>0.24398847446601579</v>
      </c>
      <c r="S39" s="8">
        <f t="shared" si="20"/>
        <v>104.12996451318371</v>
      </c>
      <c r="T39" s="9">
        <f t="shared" si="8"/>
        <v>0.23651700321099134</v>
      </c>
      <c r="U39" s="8">
        <f t="shared" si="21"/>
        <v>116.70657596212065</v>
      </c>
      <c r="V39" s="9">
        <f t="shared" si="9"/>
        <v>0.40725468030606748</v>
      </c>
      <c r="W39" s="8">
        <f t="shared" si="22"/>
        <v>85.008225300463209</v>
      </c>
      <c r="X39" s="9">
        <f t="shared" si="10"/>
        <v>4.7118245263533876</v>
      </c>
      <c r="Y39" s="36">
        <f t="shared" si="23"/>
        <v>462.3967422453016</v>
      </c>
      <c r="BA39" s="8" t="e">
        <f t="shared" si="24"/>
        <v>#REF!</v>
      </c>
      <c r="BB39" s="9" t="e">
        <f>$D$15*BA39*(1-BA39/$F$15)+#REF!*BA39*BC39+#REF!*BA39*BE39</f>
        <v>#REF!</v>
      </c>
      <c r="BC39" s="8" t="e">
        <f t="shared" si="25"/>
        <v>#REF!</v>
      </c>
      <c r="BD39" s="9" t="e">
        <f>$D$16*BC39*(1-BC39/$F$16)+#REF!*BA39*BC39+#REF!*BC39*BE39</f>
        <v>#REF!</v>
      </c>
      <c r="BE39" s="8" t="e">
        <f t="shared" si="26"/>
        <v>#REF!</v>
      </c>
      <c r="BF39" s="9" t="e">
        <f>$D$17*BE39*(1-BE39/$F$17)+#REF!*BA39*BE39+#REF!*BC39*BE39</f>
        <v>#REF!</v>
      </c>
    </row>
    <row r="40" spans="2:58" ht="17.25" customHeight="1" x14ac:dyDescent="0.25">
      <c r="B40" s="14">
        <f t="shared" si="11"/>
        <v>15</v>
      </c>
      <c r="C40" s="8">
        <f t="shared" si="12"/>
        <v>14.468870006519833</v>
      </c>
      <c r="D40" s="9">
        <f t="shared" si="1"/>
        <v>2.733714865852845</v>
      </c>
      <c r="E40" s="8">
        <f t="shared" si="13"/>
        <v>36.896434147455658</v>
      </c>
      <c r="F40" s="9">
        <f t="shared" si="2"/>
        <v>6.9899699237792028</v>
      </c>
      <c r="G40" s="8">
        <f t="shared" si="14"/>
        <v>69.936399742318827</v>
      </c>
      <c r="H40" s="9">
        <f t="shared" si="3"/>
        <v>8.5880030925399691</v>
      </c>
      <c r="I40" s="8">
        <f t="shared" si="15"/>
        <v>97.796677067336176</v>
      </c>
      <c r="J40" s="9">
        <f t="shared" si="4"/>
        <v>4.5913346318806765</v>
      </c>
      <c r="K40" s="8">
        <f t="shared" si="16"/>
        <v>15.506197024223857</v>
      </c>
      <c r="L40" s="9">
        <f t="shared" si="5"/>
        <v>3.1655989292387008</v>
      </c>
      <c r="M40" s="36">
        <f t="shared" si="17"/>
        <v>234.60457798785436</v>
      </c>
      <c r="O40" s="8">
        <f t="shared" si="18"/>
        <v>69.04458086645829</v>
      </c>
      <c r="P40" s="9">
        <f t="shared" si="6"/>
        <v>0.34240256955057324</v>
      </c>
      <c r="Q40" s="8">
        <f t="shared" si="19"/>
        <v>88.11334065432635</v>
      </c>
      <c r="R40" s="9">
        <f t="shared" si="7"/>
        <v>0.21430777511195265</v>
      </c>
      <c r="S40" s="8">
        <f t="shared" si="20"/>
        <v>104.3664815163947</v>
      </c>
      <c r="T40" s="9">
        <f t="shared" si="8"/>
        <v>0.19643884536664535</v>
      </c>
      <c r="U40" s="8">
        <f t="shared" si="21"/>
        <v>117.11383064242672</v>
      </c>
      <c r="V40" s="9">
        <f t="shared" si="9"/>
        <v>0.3637169402986471</v>
      </c>
      <c r="W40" s="8">
        <f t="shared" si="22"/>
        <v>89.720049826816592</v>
      </c>
      <c r="X40" s="9">
        <f t="shared" si="10"/>
        <v>3.937895799945005</v>
      </c>
      <c r="Y40" s="36">
        <f t="shared" si="23"/>
        <v>468.35828350642265</v>
      </c>
      <c r="BA40" s="8" t="e">
        <f t="shared" si="24"/>
        <v>#REF!</v>
      </c>
      <c r="BB40" s="9" t="e">
        <f>$D$15*BA40*(1-BA40/$F$15)+#REF!*BA40*BC40+#REF!*BA40*BE40</f>
        <v>#REF!</v>
      </c>
      <c r="BC40" s="8" t="e">
        <f t="shared" si="25"/>
        <v>#REF!</v>
      </c>
      <c r="BD40" s="9" t="e">
        <f>$D$16*BC40*(1-BC40/$F$16)+#REF!*BA40*BC40+#REF!*BC40*BE40</f>
        <v>#REF!</v>
      </c>
      <c r="BE40" s="8" t="e">
        <f t="shared" si="26"/>
        <v>#REF!</v>
      </c>
      <c r="BF40" s="9" t="e">
        <f>$D$17*BE40*(1-BE40/$F$17)+#REF!*BA40*BE40+#REF!*BC40*BE40</f>
        <v>#REF!</v>
      </c>
    </row>
    <row r="41" spans="2:58" ht="17.25" customHeight="1" x14ac:dyDescent="0.25">
      <c r="B41" s="14">
        <f t="shared" si="11"/>
        <v>16</v>
      </c>
      <c r="C41" s="8">
        <f t="shared" si="12"/>
        <v>17.202584872372679</v>
      </c>
      <c r="D41" s="9">
        <f t="shared" si="1"/>
        <v>3.1355176271700231</v>
      </c>
      <c r="E41" s="8">
        <f t="shared" si="13"/>
        <v>43.886404071234864</v>
      </c>
      <c r="F41" s="9">
        <f t="shared" si="2"/>
        <v>7.1962077257886818</v>
      </c>
      <c r="G41" s="8">
        <f t="shared" si="14"/>
        <v>78.52440283485879</v>
      </c>
      <c r="H41" s="9">
        <f t="shared" si="3"/>
        <v>6.9284919836738839</v>
      </c>
      <c r="I41" s="8">
        <f t="shared" si="15"/>
        <v>102.38801169921685</v>
      </c>
      <c r="J41" s="9">
        <f t="shared" si="4"/>
        <v>2.8747624267631489</v>
      </c>
      <c r="K41" s="8">
        <f t="shared" si="16"/>
        <v>18.671795953462556</v>
      </c>
      <c r="L41" s="9">
        <f t="shared" si="5"/>
        <v>3.7291032909584549</v>
      </c>
      <c r="M41" s="36">
        <f t="shared" si="17"/>
        <v>260.67319943114575</v>
      </c>
      <c r="O41" s="8">
        <f t="shared" si="18"/>
        <v>69.386983436008862</v>
      </c>
      <c r="P41" s="9">
        <f t="shared" si="6"/>
        <v>0.31562344266373055</v>
      </c>
      <c r="Q41" s="8">
        <f t="shared" si="19"/>
        <v>88.327648429438298</v>
      </c>
      <c r="R41" s="9">
        <f t="shared" si="7"/>
        <v>0.18648438304215631</v>
      </c>
      <c r="S41" s="8">
        <f t="shared" si="20"/>
        <v>104.56292036176134</v>
      </c>
      <c r="T41" s="9">
        <f t="shared" si="8"/>
        <v>0.16460362418049967</v>
      </c>
      <c r="U41" s="8">
        <f t="shared" si="21"/>
        <v>117.47754758272536</v>
      </c>
      <c r="V41" s="9">
        <f t="shared" si="9"/>
        <v>0.31563632619149207</v>
      </c>
      <c r="W41" s="8">
        <f t="shared" si="22"/>
        <v>93.657945626761602</v>
      </c>
      <c r="X41" s="9">
        <f t="shared" si="10"/>
        <v>3.2091758116962681</v>
      </c>
      <c r="Y41" s="36">
        <f t="shared" si="23"/>
        <v>473.41304543669548</v>
      </c>
      <c r="BA41" s="8" t="e">
        <f t="shared" si="24"/>
        <v>#REF!</v>
      </c>
      <c r="BB41" s="9" t="e">
        <f>$D$15*BA41*(1-BA41/$F$15)+#REF!*BA41*BC41+#REF!*BA41*BE41</f>
        <v>#REF!</v>
      </c>
      <c r="BC41" s="8" t="e">
        <f t="shared" si="25"/>
        <v>#REF!</v>
      </c>
      <c r="BD41" s="9" t="e">
        <f>$D$16*BC41*(1-BC41/$F$16)+#REF!*BA41*BC41+#REF!*BC41*BE41</f>
        <v>#REF!</v>
      </c>
      <c r="BE41" s="8" t="e">
        <f t="shared" si="26"/>
        <v>#REF!</v>
      </c>
      <c r="BF41" s="9" t="e">
        <f>$D$17*BE41*(1-BE41/$F$17)+#REF!*BA41*BE41+#REF!*BC41*BE41</f>
        <v>#REF!</v>
      </c>
    </row>
    <row r="42" spans="2:58" ht="17.25" customHeight="1" x14ac:dyDescent="0.25">
      <c r="B42" s="14">
        <f t="shared" si="11"/>
        <v>17</v>
      </c>
      <c r="C42" s="8">
        <f t="shared" si="12"/>
        <v>20.338102499542703</v>
      </c>
      <c r="D42" s="9">
        <f t="shared" si="1"/>
        <v>3.5280183829366694</v>
      </c>
      <c r="E42" s="8">
        <f t="shared" si="13"/>
        <v>51.082611797023546</v>
      </c>
      <c r="F42" s="9">
        <f t="shared" si="2"/>
        <v>6.9884844683229694</v>
      </c>
      <c r="G42" s="8">
        <f t="shared" si="14"/>
        <v>85.45289481853267</v>
      </c>
      <c r="H42" s="9">
        <f t="shared" si="3"/>
        <v>5.2007140146493755</v>
      </c>
      <c r="I42" s="8">
        <f t="shared" si="15"/>
        <v>105.26277412598</v>
      </c>
      <c r="J42" s="9">
        <f t="shared" si="4"/>
        <v>1.8712465543984536</v>
      </c>
      <c r="K42" s="8">
        <f t="shared" si="16"/>
        <v>22.400899244421012</v>
      </c>
      <c r="L42" s="9">
        <f t="shared" si="5"/>
        <v>4.3300435403838433</v>
      </c>
      <c r="M42" s="36">
        <f t="shared" si="17"/>
        <v>284.53728248549993</v>
      </c>
      <c r="O42" s="8">
        <f t="shared" si="18"/>
        <v>69.702606878672597</v>
      </c>
      <c r="P42" s="9">
        <f t="shared" si="6"/>
        <v>0.28414483122310408</v>
      </c>
      <c r="Q42" s="8">
        <f t="shared" si="19"/>
        <v>88.514132812480455</v>
      </c>
      <c r="R42" s="9">
        <f t="shared" si="7"/>
        <v>0.16033183281062746</v>
      </c>
      <c r="S42" s="8">
        <f t="shared" si="20"/>
        <v>104.72752398594184</v>
      </c>
      <c r="T42" s="9">
        <f t="shared" si="8"/>
        <v>0.13763158172084489</v>
      </c>
      <c r="U42" s="8">
        <f t="shared" si="21"/>
        <v>117.79318390891686</v>
      </c>
      <c r="V42" s="9">
        <f t="shared" si="9"/>
        <v>0.26697380991803765</v>
      </c>
      <c r="W42" s="8">
        <f t="shared" si="22"/>
        <v>96.867121438457872</v>
      </c>
      <c r="X42" s="9">
        <f t="shared" si="10"/>
        <v>2.560666723982358</v>
      </c>
      <c r="Y42" s="36">
        <f t="shared" si="23"/>
        <v>477.60456902446958</v>
      </c>
      <c r="BA42" s="8" t="e">
        <f t="shared" si="24"/>
        <v>#REF!</v>
      </c>
      <c r="BB42" s="9" t="e">
        <f>$D$15*BA42*(1-BA42/$F$15)+#REF!*BA42*BC42+#REF!*BA42*BE42</f>
        <v>#REF!</v>
      </c>
      <c r="BC42" s="8" t="e">
        <f t="shared" si="25"/>
        <v>#REF!</v>
      </c>
      <c r="BD42" s="9" t="e">
        <f>$D$16*BC42*(1-BC42/$F$16)+#REF!*BA42*BC42+#REF!*BC42*BE42</f>
        <v>#REF!</v>
      </c>
      <c r="BE42" s="8" t="e">
        <f t="shared" si="26"/>
        <v>#REF!</v>
      </c>
      <c r="BF42" s="9" t="e">
        <f>$D$17*BE42*(1-BE42/$F$17)+#REF!*BA42*BE42+#REF!*BC42*BE42</f>
        <v>#REF!</v>
      </c>
    </row>
    <row r="43" spans="2:58" ht="17.25" customHeight="1" x14ac:dyDescent="0.25">
      <c r="B43" s="14">
        <f t="shared" si="11"/>
        <v>18</v>
      </c>
      <c r="C43" s="8">
        <f t="shared" si="12"/>
        <v>23.866120882479372</v>
      </c>
      <c r="D43" s="9">
        <f t="shared" si="1"/>
        <v>3.883053460737492</v>
      </c>
      <c r="E43" s="8">
        <f t="shared" si="13"/>
        <v>58.071096265346512</v>
      </c>
      <c r="F43" s="9">
        <f t="shared" si="2"/>
        <v>6.3803432108565179</v>
      </c>
      <c r="G43" s="8">
        <f t="shared" si="14"/>
        <v>90.653608833182048</v>
      </c>
      <c r="H43" s="9">
        <f t="shared" si="3"/>
        <v>3.7170618761132368</v>
      </c>
      <c r="I43" s="8">
        <f t="shared" si="15"/>
        <v>107.13402068037846</v>
      </c>
      <c r="J43" s="9">
        <f t="shared" si="4"/>
        <v>1.3445361471331427</v>
      </c>
      <c r="K43" s="8">
        <f t="shared" si="16"/>
        <v>26.730942784804856</v>
      </c>
      <c r="L43" s="9">
        <f t="shared" si="5"/>
        <v>4.944116255312216</v>
      </c>
      <c r="M43" s="36">
        <f t="shared" si="17"/>
        <v>306.45578944619126</v>
      </c>
      <c r="O43" s="8">
        <f t="shared" si="18"/>
        <v>69.986751709895699</v>
      </c>
      <c r="P43" s="9">
        <f t="shared" si="6"/>
        <v>0.25041305913725553</v>
      </c>
      <c r="Q43" s="8">
        <f t="shared" si="19"/>
        <v>88.674464645291081</v>
      </c>
      <c r="R43" s="9">
        <f t="shared" si="7"/>
        <v>0.13602696095896427</v>
      </c>
      <c r="S43" s="8">
        <f t="shared" si="20"/>
        <v>104.86515556766268</v>
      </c>
      <c r="T43" s="9">
        <f t="shared" si="8"/>
        <v>0.11414224514516924</v>
      </c>
      <c r="U43" s="8">
        <f t="shared" si="21"/>
        <v>118.0601577188349</v>
      </c>
      <c r="V43" s="9">
        <f t="shared" si="9"/>
        <v>0.22083127004463998</v>
      </c>
      <c r="W43" s="8">
        <f t="shared" si="22"/>
        <v>99.427788162440237</v>
      </c>
      <c r="X43" s="9">
        <f t="shared" si="10"/>
        <v>2.0084303115231319</v>
      </c>
      <c r="Y43" s="36">
        <f t="shared" si="23"/>
        <v>481.01431780412463</v>
      </c>
      <c r="BA43" s="8" t="e">
        <f t="shared" si="24"/>
        <v>#REF!</v>
      </c>
      <c r="BB43" s="9" t="e">
        <f>$D$15*BA43*(1-BA43/$F$15)+#REF!*BA43*BC43+#REF!*BA43*BE43</f>
        <v>#REF!</v>
      </c>
      <c r="BC43" s="8" t="e">
        <f t="shared" si="25"/>
        <v>#REF!</v>
      </c>
      <c r="BD43" s="9" t="e">
        <f>$D$16*BC43*(1-BC43/$F$16)+#REF!*BA43*BC43+#REF!*BC43*BE43</f>
        <v>#REF!</v>
      </c>
      <c r="BE43" s="8" t="e">
        <f t="shared" si="26"/>
        <v>#REF!</v>
      </c>
      <c r="BF43" s="9" t="e">
        <f>$D$17*BE43*(1-BE43/$F$17)+#REF!*BA43*BE43+#REF!*BC43*BE43</f>
        <v>#REF!</v>
      </c>
    </row>
    <row r="44" spans="2:58" ht="17.25" customHeight="1" x14ac:dyDescent="0.25">
      <c r="B44" s="14">
        <f t="shared" si="11"/>
        <v>19</v>
      </c>
      <c r="C44" s="8">
        <f t="shared" si="12"/>
        <v>27.749174343216865</v>
      </c>
      <c r="D44" s="9">
        <f t="shared" si="1"/>
        <v>4.1681822902008685</v>
      </c>
      <c r="E44" s="8">
        <f t="shared" si="13"/>
        <v>64.451439476203035</v>
      </c>
      <c r="F44" s="9">
        <f t="shared" si="2"/>
        <v>5.4835353652864827</v>
      </c>
      <c r="G44" s="8">
        <f t="shared" si="14"/>
        <v>94.370670709295283</v>
      </c>
      <c r="H44" s="9">
        <f t="shared" si="3"/>
        <v>2.5997575304609586</v>
      </c>
      <c r="I44" s="8">
        <f t="shared" si="15"/>
        <v>108.4785568275116</v>
      </c>
      <c r="J44" s="9">
        <f t="shared" si="4"/>
        <v>1.0870077665018505</v>
      </c>
      <c r="K44" s="8">
        <f t="shared" si="16"/>
        <v>31.675059040117073</v>
      </c>
      <c r="L44" s="9">
        <f t="shared" si="5"/>
        <v>5.5364191214929388</v>
      </c>
      <c r="M44" s="36">
        <f t="shared" si="17"/>
        <v>326.72490039634386</v>
      </c>
      <c r="O44" s="8">
        <f t="shared" si="18"/>
        <v>70.237164769032958</v>
      </c>
      <c r="P44" s="9">
        <f t="shared" si="6"/>
        <v>0.21653481674992037</v>
      </c>
      <c r="Q44" s="8">
        <f t="shared" si="19"/>
        <v>88.810491606250039</v>
      </c>
      <c r="R44" s="9">
        <f t="shared" si="7"/>
        <v>0.11386570245388783</v>
      </c>
      <c r="S44" s="8">
        <f t="shared" si="20"/>
        <v>104.97929781280786</v>
      </c>
      <c r="T44" s="9">
        <f t="shared" si="8"/>
        <v>9.3644332201613611E-2</v>
      </c>
      <c r="U44" s="8">
        <f t="shared" si="21"/>
        <v>118.28098898887954</v>
      </c>
      <c r="V44" s="9">
        <f t="shared" si="9"/>
        <v>0.17923900660977976</v>
      </c>
      <c r="W44" s="8">
        <f t="shared" si="22"/>
        <v>101.43621847396336</v>
      </c>
      <c r="X44" s="9">
        <f t="shared" si="10"/>
        <v>1.5540193410205085</v>
      </c>
      <c r="Y44" s="36">
        <f t="shared" si="23"/>
        <v>483.74416165093373</v>
      </c>
      <c r="BA44" s="8" t="e">
        <f t="shared" si="24"/>
        <v>#REF!</v>
      </c>
      <c r="BB44" s="9" t="e">
        <f>$D$15*BA44*(1-BA44/$F$15)+#REF!*BA44*BC44+#REF!*BA44*BE44</f>
        <v>#REF!</v>
      </c>
      <c r="BC44" s="8" t="e">
        <f t="shared" si="25"/>
        <v>#REF!</v>
      </c>
      <c r="BD44" s="9" t="e">
        <f>$D$16*BC44*(1-BC44/$F$16)+#REF!*BA44*BC44+#REF!*BC44*BE44</f>
        <v>#REF!</v>
      </c>
      <c r="BE44" s="8" t="e">
        <f t="shared" si="26"/>
        <v>#REF!</v>
      </c>
      <c r="BF44" s="9" t="e">
        <f>$D$17*BE44*(1-BE44/$F$17)+#REF!*BA44*BE44+#REF!*BC44*BE44</f>
        <v>#REF!</v>
      </c>
    </row>
    <row r="45" spans="2:58" ht="17.25" customHeight="1" x14ac:dyDescent="0.25">
      <c r="B45" s="14">
        <f t="shared" si="11"/>
        <v>20</v>
      </c>
      <c r="C45" s="8">
        <f t="shared" si="12"/>
        <v>31.917356633417732</v>
      </c>
      <c r="D45" s="9">
        <f t="shared" si="1"/>
        <v>4.3511839533946013</v>
      </c>
      <c r="E45" s="8">
        <f t="shared" si="13"/>
        <v>69.93497484148952</v>
      </c>
      <c r="F45" s="9">
        <f t="shared" si="2"/>
        <v>4.4657160919700107</v>
      </c>
      <c r="G45" s="8">
        <f t="shared" si="14"/>
        <v>96.970428239756245</v>
      </c>
      <c r="H45" s="9">
        <f t="shared" si="3"/>
        <v>1.825643613315411</v>
      </c>
      <c r="I45" s="8">
        <f t="shared" si="15"/>
        <v>109.56556459401345</v>
      </c>
      <c r="J45" s="9">
        <f t="shared" si="4"/>
        <v>0.96537510683127525</v>
      </c>
      <c r="K45" s="8">
        <f t="shared" si="16"/>
        <v>37.21147816161001</v>
      </c>
      <c r="L45" s="9">
        <f t="shared" si="5"/>
        <v>6.0623074291878325</v>
      </c>
      <c r="M45" s="36">
        <f t="shared" si="17"/>
        <v>345.59980247028693</v>
      </c>
      <c r="O45" s="8">
        <f t="shared" si="18"/>
        <v>70.453699585782886</v>
      </c>
      <c r="P45" s="9">
        <f t="shared" si="6"/>
        <v>0.18412956692104498</v>
      </c>
      <c r="Q45" s="8">
        <f t="shared" si="19"/>
        <v>88.924357308703932</v>
      </c>
      <c r="R45" s="9">
        <f t="shared" si="7"/>
        <v>9.4097034991429185E-2</v>
      </c>
      <c r="S45" s="8">
        <f t="shared" si="20"/>
        <v>105.07294214500948</v>
      </c>
      <c r="T45" s="9">
        <f t="shared" si="8"/>
        <v>7.595644749990349E-2</v>
      </c>
      <c r="U45" s="8">
        <f t="shared" si="21"/>
        <v>118.46022799548932</v>
      </c>
      <c r="V45" s="9">
        <f t="shared" si="9"/>
        <v>0.14321347628411152</v>
      </c>
      <c r="W45" s="8">
        <f t="shared" si="22"/>
        <v>102.99023781498387</v>
      </c>
      <c r="X45" s="9">
        <f t="shared" si="10"/>
        <v>1.1898404215685341</v>
      </c>
      <c r="Y45" s="36">
        <f t="shared" si="23"/>
        <v>485.9014648499695</v>
      </c>
      <c r="BA45" s="8" t="e">
        <f t="shared" si="24"/>
        <v>#REF!</v>
      </c>
      <c r="BB45" s="9" t="e">
        <f>$D$15*BA45*(1-BA45/$F$15)+#REF!*BA45*BC45+#REF!*BA45*BE45</f>
        <v>#REF!</v>
      </c>
      <c r="BC45" s="8" t="e">
        <f t="shared" si="25"/>
        <v>#REF!</v>
      </c>
      <c r="BD45" s="9" t="e">
        <f>$D$16*BC45*(1-BC45/$F$16)+#REF!*BA45*BC45+#REF!*BC45*BE45</f>
        <v>#REF!</v>
      </c>
      <c r="BE45" s="8" t="e">
        <f t="shared" si="26"/>
        <v>#REF!</v>
      </c>
      <c r="BF45" s="9" t="e">
        <f>$D$17*BE45*(1-BE45/$F$17)+#REF!*BA45*BE45+#REF!*BC45*BE45</f>
        <v>#REF!</v>
      </c>
    </row>
    <row r="46" spans="2:58" ht="17.25" customHeight="1" x14ac:dyDescent="0.25">
      <c r="B46" s="14">
        <f t="shared" si="11"/>
        <v>21</v>
      </c>
      <c r="C46" s="8">
        <f t="shared" si="12"/>
        <v>36.268540586812335</v>
      </c>
      <c r="D46" s="9">
        <f t="shared" si="1"/>
        <v>4.4066139737174908</v>
      </c>
      <c r="E46" s="8">
        <f t="shared" si="13"/>
        <v>74.400690933459529</v>
      </c>
      <c r="F46" s="9">
        <f t="shared" si="2"/>
        <v>3.485257513240736</v>
      </c>
      <c r="G46" s="8">
        <f t="shared" si="14"/>
        <v>98.796071853071652</v>
      </c>
      <c r="H46" s="9">
        <f t="shared" si="3"/>
        <v>1.3127009523851085</v>
      </c>
      <c r="I46" s="8">
        <f t="shared" si="15"/>
        <v>110.53093970084473</v>
      </c>
      <c r="J46" s="9">
        <f t="shared" si="4"/>
        <v>0.90572649506803526</v>
      </c>
      <c r="K46" s="8">
        <f t="shared" si="16"/>
        <v>43.273785590797843</v>
      </c>
      <c r="L46" s="9">
        <f t="shared" si="5"/>
        <v>6.4715168430862748</v>
      </c>
      <c r="M46" s="36">
        <f t="shared" si="17"/>
        <v>363.27002866498606</v>
      </c>
      <c r="O46" s="8">
        <f t="shared" si="18"/>
        <v>70.637829152703929</v>
      </c>
      <c r="P46" s="9">
        <f t="shared" si="6"/>
        <v>0.15429507242477847</v>
      </c>
      <c r="Q46" s="8">
        <f t="shared" si="19"/>
        <v>89.018454343695367</v>
      </c>
      <c r="R46" s="9">
        <f t="shared" si="7"/>
        <v>7.6843635709178182E-2</v>
      </c>
      <c r="S46" s="8">
        <f t="shared" si="20"/>
        <v>105.14889859250938</v>
      </c>
      <c r="T46" s="9">
        <f t="shared" si="8"/>
        <v>6.0941898704634179E-2</v>
      </c>
      <c r="U46" s="8">
        <f t="shared" si="21"/>
        <v>118.60344147177344</v>
      </c>
      <c r="V46" s="9">
        <f t="shared" si="9"/>
        <v>0.11297499904437069</v>
      </c>
      <c r="W46" s="8">
        <f t="shared" si="22"/>
        <v>104.1800782365524</v>
      </c>
      <c r="X46" s="9">
        <f t="shared" si="10"/>
        <v>0.90377655287673742</v>
      </c>
      <c r="Y46" s="36">
        <f t="shared" si="23"/>
        <v>487.58870179723453</v>
      </c>
      <c r="BA46" s="8" t="e">
        <f t="shared" si="24"/>
        <v>#REF!</v>
      </c>
      <c r="BB46" s="9" t="e">
        <f>$D$15*BA46*(1-BA46/$F$15)+#REF!*BA46*BC46+#REF!*BA46*BE46</f>
        <v>#REF!</v>
      </c>
      <c r="BC46" s="8" t="e">
        <f t="shared" si="25"/>
        <v>#REF!</v>
      </c>
      <c r="BD46" s="9" t="e">
        <f>$D$16*BC46*(1-BC46/$F$16)+#REF!*BA46*BC46+#REF!*BC46*BE46</f>
        <v>#REF!</v>
      </c>
      <c r="BE46" s="8" t="e">
        <f t="shared" si="26"/>
        <v>#REF!</v>
      </c>
      <c r="BF46" s="9" t="e">
        <f>$D$17*BE46*(1-BE46/$F$17)+#REF!*BA46*BE46+#REF!*BC46*BE46</f>
        <v>#REF!</v>
      </c>
    </row>
    <row r="47" spans="2:58" ht="17.25" customHeight="1" x14ac:dyDescent="0.25">
      <c r="B47" s="14">
        <f t="shared" si="11"/>
        <v>22</v>
      </c>
      <c r="C47" s="8">
        <f t="shared" si="12"/>
        <v>40.675154560529826</v>
      </c>
      <c r="D47" s="9">
        <f t="shared" si="1"/>
        <v>4.3224473563196781</v>
      </c>
      <c r="E47" s="8">
        <f t="shared" si="13"/>
        <v>77.885948446700269</v>
      </c>
      <c r="F47" s="9">
        <f t="shared" si="2"/>
        <v>2.6445187525619303</v>
      </c>
      <c r="G47" s="8">
        <f t="shared" si="14"/>
        <v>100.10877280545677</v>
      </c>
      <c r="H47" s="9">
        <f t="shared" si="3"/>
        <v>0.97779084864612298</v>
      </c>
      <c r="I47" s="8">
        <f t="shared" si="15"/>
        <v>111.43666619591276</v>
      </c>
      <c r="J47" s="9">
        <f t="shared" si="4"/>
        <v>0.87002272092372324</v>
      </c>
      <c r="K47" s="8">
        <f t="shared" si="16"/>
        <v>49.74530243388412</v>
      </c>
      <c r="L47" s="9">
        <f t="shared" si="5"/>
        <v>6.7157275968862251</v>
      </c>
      <c r="M47" s="36">
        <f t="shared" si="17"/>
        <v>379.85184444248375</v>
      </c>
      <c r="O47" s="8">
        <f t="shared" si="18"/>
        <v>70.792124225128703</v>
      </c>
      <c r="P47" s="9">
        <f t="shared" si="6"/>
        <v>0.12765537723510145</v>
      </c>
      <c r="Q47" s="8">
        <f t="shared" si="19"/>
        <v>89.095297979404549</v>
      </c>
      <c r="R47" s="9">
        <f t="shared" si="7"/>
        <v>6.2087752660447193E-2</v>
      </c>
      <c r="S47" s="8">
        <f t="shared" si="20"/>
        <v>105.20984049121402</v>
      </c>
      <c r="T47" s="9">
        <f t="shared" si="8"/>
        <v>4.8415413620702896E-2</v>
      </c>
      <c r="U47" s="8">
        <f t="shared" si="21"/>
        <v>118.7164164708178</v>
      </c>
      <c r="V47" s="9">
        <f t="shared" si="9"/>
        <v>8.8212736654563972E-2</v>
      </c>
      <c r="W47" s="8">
        <f t="shared" si="22"/>
        <v>105.08385478942914</v>
      </c>
      <c r="X47" s="9">
        <f t="shared" si="10"/>
        <v>0.68243837128386708</v>
      </c>
      <c r="Y47" s="36">
        <f t="shared" si="23"/>
        <v>488.89753395599428</v>
      </c>
      <c r="BA47" s="8" t="e">
        <f t="shared" si="24"/>
        <v>#REF!</v>
      </c>
      <c r="BB47" s="9" t="e">
        <f>$D$15*BA47*(1-BA47/$F$15)+#REF!*BA47*BC47+#REF!*BA47*BE47</f>
        <v>#REF!</v>
      </c>
      <c r="BC47" s="8" t="e">
        <f t="shared" si="25"/>
        <v>#REF!</v>
      </c>
      <c r="BD47" s="9" t="e">
        <f>$D$16*BC47*(1-BC47/$F$16)+#REF!*BA47*BC47+#REF!*BC47*BE47</f>
        <v>#REF!</v>
      </c>
      <c r="BE47" s="8" t="e">
        <f t="shared" si="26"/>
        <v>#REF!</v>
      </c>
      <c r="BF47" s="9" t="e">
        <f>$D$17*BE47*(1-BE47/$F$17)+#REF!*BA47*BE47+#REF!*BC47*BE47</f>
        <v>#REF!</v>
      </c>
    </row>
    <row r="48" spans="2:58" ht="17.25" customHeight="1" x14ac:dyDescent="0.25">
      <c r="B48" s="14">
        <f t="shared" si="11"/>
        <v>23</v>
      </c>
      <c r="C48" s="8">
        <f t="shared" si="12"/>
        <v>44.997601916849504</v>
      </c>
      <c r="D48" s="9">
        <f t="shared" si="1"/>
        <v>4.1041662411596445</v>
      </c>
      <c r="E48" s="8">
        <f t="shared" si="13"/>
        <v>80.530467199262205</v>
      </c>
      <c r="F48" s="9">
        <f t="shared" si="2"/>
        <v>1.9810142020601988</v>
      </c>
      <c r="G48" s="8">
        <f t="shared" si="14"/>
        <v>101.08656365410289</v>
      </c>
      <c r="H48" s="9">
        <f t="shared" si="3"/>
        <v>0.75741381228882332</v>
      </c>
      <c r="I48" s="8">
        <f t="shared" si="15"/>
        <v>112.30668891683649</v>
      </c>
      <c r="J48" s="9">
        <f t="shared" si="4"/>
        <v>0.83910798663119834</v>
      </c>
      <c r="K48" s="8">
        <f t="shared" si="16"/>
        <v>56.461030030770345</v>
      </c>
      <c r="L48" s="9">
        <f t="shared" si="5"/>
        <v>6.7584222804312555</v>
      </c>
      <c r="M48" s="36">
        <f t="shared" si="17"/>
        <v>395.38235171782145</v>
      </c>
      <c r="O48" s="8">
        <f t="shared" si="18"/>
        <v>70.919779602363803</v>
      </c>
      <c r="P48" s="9">
        <f t="shared" si="6"/>
        <v>0.10445290110323779</v>
      </c>
      <c r="Q48" s="8">
        <f t="shared" si="19"/>
        <v>89.157385732064995</v>
      </c>
      <c r="R48" s="9">
        <f t="shared" si="7"/>
        <v>4.9694263549506013E-2</v>
      </c>
      <c r="S48" s="8">
        <f t="shared" si="20"/>
        <v>105.25825590483473</v>
      </c>
      <c r="T48" s="9">
        <f t="shared" si="8"/>
        <v>3.8132766144311603E-2</v>
      </c>
      <c r="U48" s="8">
        <f t="shared" si="21"/>
        <v>118.80462920747237</v>
      </c>
      <c r="V48" s="9">
        <f t="shared" si="9"/>
        <v>6.8322021159862079E-2</v>
      </c>
      <c r="W48" s="8">
        <f t="shared" si="22"/>
        <v>105.766293160713</v>
      </c>
      <c r="X48" s="9">
        <f t="shared" si="10"/>
        <v>0.51309089713307987</v>
      </c>
      <c r="Y48" s="36">
        <f t="shared" si="23"/>
        <v>489.90634360744889</v>
      </c>
      <c r="BA48" s="8" t="e">
        <f t="shared" si="24"/>
        <v>#REF!</v>
      </c>
      <c r="BB48" s="9" t="e">
        <f>$D$15*BA48*(1-BA48/$F$15)+#REF!*BA48*BC48+#REF!*BA48*BE48</f>
        <v>#REF!</v>
      </c>
      <c r="BC48" s="8" t="e">
        <f t="shared" si="25"/>
        <v>#REF!</v>
      </c>
      <c r="BD48" s="9" t="e">
        <f>$D$16*BC48*(1-BC48/$F$16)+#REF!*BA48*BC48+#REF!*BC48*BE48</f>
        <v>#REF!</v>
      </c>
      <c r="BE48" s="8" t="e">
        <f t="shared" si="26"/>
        <v>#REF!</v>
      </c>
      <c r="BF48" s="9" t="e">
        <f>$D$17*BE48*(1-BE48/$F$17)+#REF!*BA48*BE48+#REF!*BC48*BE48</f>
        <v>#REF!</v>
      </c>
    </row>
    <row r="49" spans="2:58" ht="17.25" customHeight="1" x14ac:dyDescent="0.25">
      <c r="B49" s="14">
        <f t="shared" si="11"/>
        <v>24</v>
      </c>
      <c r="C49" s="8">
        <f t="shared" si="12"/>
        <v>49.101768158009151</v>
      </c>
      <c r="D49" s="9">
        <f t="shared" si="1"/>
        <v>3.7743179340174207</v>
      </c>
      <c r="E49" s="8">
        <f t="shared" si="13"/>
        <v>82.511481401322399</v>
      </c>
      <c r="F49" s="9">
        <f t="shared" si="2"/>
        <v>1.4856136468255599</v>
      </c>
      <c r="G49" s="8">
        <f t="shared" si="14"/>
        <v>101.84397746639171</v>
      </c>
      <c r="H49" s="9">
        <f t="shared" si="3"/>
        <v>0.60850004424293147</v>
      </c>
      <c r="I49" s="8">
        <f t="shared" si="15"/>
        <v>113.1457969034677</v>
      </c>
      <c r="J49" s="9">
        <f t="shared" si="4"/>
        <v>0.80320360162954119</v>
      </c>
      <c r="K49" s="8">
        <f t="shared" si="16"/>
        <v>63.2194523112016</v>
      </c>
      <c r="L49" s="9">
        <f t="shared" si="5"/>
        <v>6.5843696714969919</v>
      </c>
      <c r="M49" s="36">
        <f t="shared" si="17"/>
        <v>409.82247624039258</v>
      </c>
      <c r="O49" s="8">
        <f t="shared" si="18"/>
        <v>71.024232503467047</v>
      </c>
      <c r="P49" s="9">
        <f t="shared" si="6"/>
        <v>8.4652861714965111E-2</v>
      </c>
      <c r="Q49" s="8">
        <f t="shared" si="19"/>
        <v>89.207079995614507</v>
      </c>
      <c r="R49" s="9">
        <f t="shared" si="7"/>
        <v>3.9448081051990935E-2</v>
      </c>
      <c r="S49" s="8">
        <f t="shared" si="20"/>
        <v>105.29638867097904</v>
      </c>
      <c r="T49" s="9">
        <f t="shared" si="8"/>
        <v>2.9812171846839819E-2</v>
      </c>
      <c r="U49" s="8">
        <f t="shared" si="21"/>
        <v>118.87295122863223</v>
      </c>
      <c r="V49" s="9">
        <f t="shared" si="9"/>
        <v>5.2581675212579615E-2</v>
      </c>
      <c r="W49" s="8">
        <f t="shared" si="22"/>
        <v>106.27938405784609</v>
      </c>
      <c r="X49" s="9">
        <f t="shared" si="10"/>
        <v>0.38458455502652811</v>
      </c>
      <c r="Y49" s="36">
        <f t="shared" si="23"/>
        <v>490.68003645653891</v>
      </c>
      <c r="BA49" s="8" t="e">
        <f t="shared" si="24"/>
        <v>#REF!</v>
      </c>
      <c r="BB49" s="9" t="e">
        <f>$D$15*BA49*(1-BA49/$F$15)+#REF!*BA49*BC49+#REF!*BA49*BE49</f>
        <v>#REF!</v>
      </c>
      <c r="BC49" s="8" t="e">
        <f t="shared" si="25"/>
        <v>#REF!</v>
      </c>
      <c r="BD49" s="9" t="e">
        <f>$D$16*BC49*(1-BC49/$F$16)+#REF!*BA49*BC49+#REF!*BC49*BE49</f>
        <v>#REF!</v>
      </c>
      <c r="BE49" s="8" t="e">
        <f t="shared" si="26"/>
        <v>#REF!</v>
      </c>
      <c r="BF49" s="9" t="e">
        <f>$D$17*BE49*(1-BE49/$F$17)+#REF!*BA49*BE49+#REF!*BC49*BE49</f>
        <v>#REF!</v>
      </c>
    </row>
    <row r="50" spans="2:58" ht="17.25" customHeight="1" x14ac:dyDescent="0.25">
      <c r="B50" s="14">
        <f t="shared" si="11"/>
        <v>25</v>
      </c>
      <c r="C50" s="8">
        <f t="shared" si="12"/>
        <v>52.876086092026569</v>
      </c>
      <c r="D50" s="9">
        <f t="shared" si="1"/>
        <v>3.3674551531125716</v>
      </c>
      <c r="E50" s="8">
        <f t="shared" si="13"/>
        <v>83.997095048147955</v>
      </c>
      <c r="F50" s="9">
        <f t="shared" si="2"/>
        <v>1.1269992274583558</v>
      </c>
      <c r="G50" s="8">
        <f t="shared" si="14"/>
        <v>102.45247751063464</v>
      </c>
      <c r="H50" s="9">
        <f t="shared" si="3"/>
        <v>0.50330547266082726</v>
      </c>
      <c r="I50" s="8">
        <f t="shared" si="15"/>
        <v>113.94900050509725</v>
      </c>
      <c r="J50" s="9">
        <f t="shared" si="4"/>
        <v>0.75755449258275798</v>
      </c>
      <c r="K50" s="8">
        <f t="shared" si="16"/>
        <v>69.803821982698594</v>
      </c>
      <c r="L50" s="9">
        <f t="shared" si="5"/>
        <v>6.2052330692745858</v>
      </c>
      <c r="M50" s="36">
        <f t="shared" si="17"/>
        <v>423.07848113860501</v>
      </c>
      <c r="O50" s="8">
        <f t="shared" si="18"/>
        <v>71.108885365182019</v>
      </c>
      <c r="P50" s="9">
        <f t="shared" si="6"/>
        <v>6.8039671752544884E-2</v>
      </c>
      <c r="Q50" s="8">
        <f t="shared" si="19"/>
        <v>89.246528076666493</v>
      </c>
      <c r="R50" s="9">
        <f t="shared" si="7"/>
        <v>3.1091532468733862E-2</v>
      </c>
      <c r="S50" s="8">
        <f t="shared" si="20"/>
        <v>105.32620084282588</v>
      </c>
      <c r="T50" s="9">
        <f t="shared" si="8"/>
        <v>2.3161464466544768E-2</v>
      </c>
      <c r="U50" s="8">
        <f t="shared" si="21"/>
        <v>118.92553290384481</v>
      </c>
      <c r="V50" s="9">
        <f t="shared" si="9"/>
        <v>4.0268645718083196E-2</v>
      </c>
      <c r="W50" s="8">
        <f t="shared" si="22"/>
        <v>106.66396861287262</v>
      </c>
      <c r="X50" s="9">
        <f t="shared" si="10"/>
        <v>0.28765014300888625</v>
      </c>
      <c r="Y50" s="36">
        <f t="shared" si="23"/>
        <v>491.27111580139183</v>
      </c>
      <c r="BA50" s="8" t="e">
        <f t="shared" si="24"/>
        <v>#REF!</v>
      </c>
      <c r="BB50" s="9" t="e">
        <f>$D$15*BA50*(1-BA50/$F$15)+#REF!*BA50*BC50+#REF!*BA50*BE50</f>
        <v>#REF!</v>
      </c>
      <c r="BC50" s="8" t="e">
        <f t="shared" si="25"/>
        <v>#REF!</v>
      </c>
      <c r="BD50" s="9" t="e">
        <f>$D$16*BC50*(1-BC50/$F$16)+#REF!*BA50*BC50+#REF!*BC50*BE50</f>
        <v>#REF!</v>
      </c>
      <c r="BE50" s="8" t="e">
        <f t="shared" si="26"/>
        <v>#REF!</v>
      </c>
      <c r="BF50" s="9" t="e">
        <f>$D$17*BE50*(1-BE50/$F$17)+#REF!*BA50*BE50+#REF!*BC50*BE50</f>
        <v>#REF!</v>
      </c>
    </row>
    <row r="51" spans="2:58" ht="17.25" customHeight="1" x14ac:dyDescent="0.25">
      <c r="B51" s="14">
        <f t="shared" si="11"/>
        <v>26</v>
      </c>
      <c r="C51" s="8">
        <f t="shared" si="12"/>
        <v>56.243541245139141</v>
      </c>
      <c r="D51" s="9">
        <f t="shared" si="1"/>
        <v>2.9224149476807422</v>
      </c>
      <c r="E51" s="8">
        <f t="shared" si="13"/>
        <v>85.124094275606311</v>
      </c>
      <c r="F51" s="9">
        <f t="shared" si="2"/>
        <v>0.86966844288858802</v>
      </c>
      <c r="G51" s="8">
        <f t="shared" si="14"/>
        <v>102.95578298329546</v>
      </c>
      <c r="H51" s="9">
        <f t="shared" si="3"/>
        <v>0.42443945799108029</v>
      </c>
      <c r="I51" s="8">
        <f t="shared" si="15"/>
        <v>114.70655499768</v>
      </c>
      <c r="J51" s="9">
        <f t="shared" si="4"/>
        <v>0.70075768710093111</v>
      </c>
      <c r="K51" s="8">
        <f t="shared" si="16"/>
        <v>76.009055051973178</v>
      </c>
      <c r="L51" s="9">
        <f t="shared" si="5"/>
        <v>5.6585720007901301</v>
      </c>
      <c r="M51" s="36">
        <f t="shared" si="17"/>
        <v>435.03902855369415</v>
      </c>
      <c r="O51" s="8">
        <f t="shared" si="18"/>
        <v>71.176925036934563</v>
      </c>
      <c r="P51" s="9">
        <f t="shared" si="6"/>
        <v>5.4295482384739913E-2</v>
      </c>
      <c r="Q51" s="8">
        <f t="shared" si="19"/>
        <v>89.277619609135229</v>
      </c>
      <c r="R51" s="9">
        <f t="shared" si="7"/>
        <v>2.4354742427859066E-2</v>
      </c>
      <c r="S51" s="8">
        <f t="shared" si="20"/>
        <v>105.34936230729242</v>
      </c>
      <c r="T51" s="9">
        <f t="shared" si="8"/>
        <v>1.7900177686864804E-2</v>
      </c>
      <c r="U51" s="8">
        <f t="shared" si="21"/>
        <v>118.9658015495629</v>
      </c>
      <c r="V51" s="9">
        <f t="shared" si="9"/>
        <v>3.0721683595723803E-2</v>
      </c>
      <c r="W51" s="8">
        <f t="shared" si="22"/>
        <v>106.95161875588151</v>
      </c>
      <c r="X51" s="9">
        <f t="shared" si="10"/>
        <v>0.21484192771934607</v>
      </c>
      <c r="Y51" s="36">
        <f t="shared" si="23"/>
        <v>491.72132725880664</v>
      </c>
      <c r="BA51" s="8" t="e">
        <f t="shared" si="24"/>
        <v>#REF!</v>
      </c>
      <c r="BB51" s="9" t="e">
        <f>$D$15*BA51*(1-BA51/$F$15)+#REF!*BA51*BC51+#REF!*BA51*BE51</f>
        <v>#REF!</v>
      </c>
      <c r="BC51" s="8" t="e">
        <f t="shared" si="25"/>
        <v>#REF!</v>
      </c>
      <c r="BD51" s="9" t="e">
        <f>$D$16*BC51*(1-BC51/$F$16)+#REF!*BA51*BC51+#REF!*BC51*BE51</f>
        <v>#REF!</v>
      </c>
      <c r="BE51" s="8" t="e">
        <f t="shared" si="26"/>
        <v>#REF!</v>
      </c>
      <c r="BF51" s="9" t="e">
        <f>$D$17*BE51*(1-BE51/$F$17)+#REF!*BA51*BE51+#REF!*BC51*BE51</f>
        <v>#REF!</v>
      </c>
    </row>
    <row r="52" spans="2:58" ht="17.25" customHeight="1" x14ac:dyDescent="0.25">
      <c r="B52" s="14">
        <f t="shared" si="11"/>
        <v>27</v>
      </c>
      <c r="C52" s="8">
        <f t="shared" si="12"/>
        <v>59.165956192819884</v>
      </c>
      <c r="D52" s="9">
        <f t="shared" si="1"/>
        <v>2.4748332114161222</v>
      </c>
      <c r="E52" s="8">
        <f t="shared" si="13"/>
        <v>85.993762718494892</v>
      </c>
      <c r="F52" s="9">
        <f t="shared" si="2"/>
        <v>0.6830702639930486</v>
      </c>
      <c r="G52" s="8">
        <f t="shared" si="14"/>
        <v>103.38022244128655</v>
      </c>
      <c r="H52" s="9">
        <f t="shared" si="3"/>
        <v>0.36134431075608608</v>
      </c>
      <c r="I52" s="8">
        <f t="shared" si="15"/>
        <v>115.40731268478093</v>
      </c>
      <c r="J52" s="9">
        <f t="shared" si="4"/>
        <v>0.63401622704222182</v>
      </c>
      <c r="K52" s="8">
        <f t="shared" si="16"/>
        <v>81.667627052763308</v>
      </c>
      <c r="L52" s="9">
        <f t="shared" si="5"/>
        <v>4.9999955991977938</v>
      </c>
      <c r="M52" s="36">
        <f t="shared" si="17"/>
        <v>445.61488109014556</v>
      </c>
      <c r="O52" s="8">
        <f t="shared" si="18"/>
        <v>71.231220519319308</v>
      </c>
      <c r="P52" s="9">
        <f t="shared" si="6"/>
        <v>4.3058428585825537E-2</v>
      </c>
      <c r="Q52" s="8">
        <f t="shared" si="19"/>
        <v>89.301974351563089</v>
      </c>
      <c r="R52" s="9">
        <f t="shared" si="7"/>
        <v>1.8977008346129476E-2</v>
      </c>
      <c r="S52" s="8">
        <f t="shared" si="20"/>
        <v>105.36726248497929</v>
      </c>
      <c r="T52" s="9">
        <f t="shared" si="8"/>
        <v>1.3773681751406475E-2</v>
      </c>
      <c r="U52" s="8">
        <f t="shared" si="21"/>
        <v>118.99652323315863</v>
      </c>
      <c r="V52" s="9">
        <f t="shared" si="9"/>
        <v>2.3369454936954082E-2</v>
      </c>
      <c r="W52" s="8">
        <f t="shared" si="22"/>
        <v>107.16646068360086</v>
      </c>
      <c r="X52" s="9">
        <f t="shared" si="10"/>
        <v>0.16031813688189311</v>
      </c>
      <c r="Y52" s="36">
        <f t="shared" si="23"/>
        <v>492.06344127262122</v>
      </c>
      <c r="BA52" s="8" t="e">
        <f t="shared" si="24"/>
        <v>#REF!</v>
      </c>
      <c r="BB52" s="9" t="e">
        <f>$D$15*BA52*(1-BA52/$F$15)+#REF!*BA52*BC52+#REF!*BA52*BE52</f>
        <v>#REF!</v>
      </c>
      <c r="BC52" s="8" t="e">
        <f t="shared" si="25"/>
        <v>#REF!</v>
      </c>
      <c r="BD52" s="9" t="e">
        <f>$D$16*BC52*(1-BC52/$F$16)+#REF!*BA52*BC52+#REF!*BC52*BE52</f>
        <v>#REF!</v>
      </c>
      <c r="BE52" s="8" t="e">
        <f t="shared" si="26"/>
        <v>#REF!</v>
      </c>
      <c r="BF52" s="9" t="e">
        <f>$D$17*BE52*(1-BE52/$F$17)+#REF!*BA52*BE52+#REF!*BC52*BE52</f>
        <v>#REF!</v>
      </c>
    </row>
    <row r="53" spans="2:58" ht="17.25" customHeight="1" x14ac:dyDescent="0.25">
      <c r="B53" s="14">
        <f t="shared" si="11"/>
        <v>28</v>
      </c>
      <c r="C53" s="8">
        <f t="shared" si="12"/>
        <v>61.640789404236003</v>
      </c>
      <c r="D53" s="9">
        <f t="shared" si="1"/>
        <v>2.0521629663239338</v>
      </c>
      <c r="E53" s="8">
        <f t="shared" si="13"/>
        <v>86.676832982487937</v>
      </c>
      <c r="F53" s="9">
        <f t="shared" si="2"/>
        <v>0.54438717352889743</v>
      </c>
      <c r="G53" s="8">
        <f t="shared" si="14"/>
        <v>103.74156675204263</v>
      </c>
      <c r="H53" s="9">
        <f t="shared" si="3"/>
        <v>0.30795962881824024</v>
      </c>
      <c r="I53" s="8">
        <f t="shared" si="15"/>
        <v>116.04132891182316</v>
      </c>
      <c r="J53" s="9">
        <f t="shared" si="4"/>
        <v>0.56042292509856306</v>
      </c>
      <c r="K53" s="8">
        <f t="shared" si="16"/>
        <v>86.667622651961096</v>
      </c>
      <c r="L53" s="9">
        <f t="shared" si="5"/>
        <v>4.2912034585133414</v>
      </c>
      <c r="M53" s="36">
        <f t="shared" si="17"/>
        <v>454.7681407025508</v>
      </c>
      <c r="O53" s="8">
        <f t="shared" si="18"/>
        <v>71.274278947905131</v>
      </c>
      <c r="P53" s="9">
        <f t="shared" si="6"/>
        <v>3.3962312772784164E-2</v>
      </c>
      <c r="Q53" s="8">
        <f t="shared" si="19"/>
        <v>89.320951359909216</v>
      </c>
      <c r="R53" s="9">
        <f t="shared" si="7"/>
        <v>1.4719846367325262E-2</v>
      </c>
      <c r="S53" s="8">
        <f t="shared" si="20"/>
        <v>105.38103616673069</v>
      </c>
      <c r="T53" s="9">
        <f t="shared" si="8"/>
        <v>1.0560126293709615E-2</v>
      </c>
      <c r="U53" s="8">
        <f t="shared" si="21"/>
        <v>119.01989268809558</v>
      </c>
      <c r="V53" s="9">
        <f t="shared" si="9"/>
        <v>1.7736665719172429E-2</v>
      </c>
      <c r="W53" s="8">
        <f t="shared" si="22"/>
        <v>107.32677882048276</v>
      </c>
      <c r="X53" s="9">
        <f t="shared" si="10"/>
        <v>0.11957011304058396</v>
      </c>
      <c r="Y53" s="36">
        <f t="shared" si="23"/>
        <v>492.32293798312332</v>
      </c>
      <c r="BA53" s="8" t="e">
        <f t="shared" si="24"/>
        <v>#REF!</v>
      </c>
      <c r="BB53" s="9" t="e">
        <f>$D$15*BA53*(1-BA53/$F$15)+#REF!*BA53*BC53+#REF!*BA53*BE53</f>
        <v>#REF!</v>
      </c>
      <c r="BC53" s="8" t="e">
        <f t="shared" si="25"/>
        <v>#REF!</v>
      </c>
      <c r="BD53" s="9" t="e">
        <f>$D$16*BC53*(1-BC53/$F$16)+#REF!*BA53*BC53+#REF!*BC53*BE53</f>
        <v>#REF!</v>
      </c>
      <c r="BE53" s="8" t="e">
        <f t="shared" si="26"/>
        <v>#REF!</v>
      </c>
      <c r="BF53" s="9" t="e">
        <f>$D$17*BE53*(1-BE53/$F$17)+#REF!*BA53*BE53+#REF!*BC53*BE53</f>
        <v>#REF!</v>
      </c>
    </row>
    <row r="54" spans="2:58" ht="17.25" customHeight="1" x14ac:dyDescent="0.25">
      <c r="B54" s="14">
        <f t="shared" si="11"/>
        <v>29</v>
      </c>
      <c r="C54" s="8">
        <f t="shared" si="12"/>
        <v>63.692952370559937</v>
      </c>
      <c r="D54" s="9">
        <f t="shared" si="1"/>
        <v>1.6719194880628991</v>
      </c>
      <c r="E54" s="8">
        <f t="shared" si="13"/>
        <v>87.221220156016841</v>
      </c>
      <c r="F54" s="9">
        <f t="shared" si="2"/>
        <v>0.4380435448963097</v>
      </c>
      <c r="G54" s="8">
        <f t="shared" si="14"/>
        <v>104.04952638086087</v>
      </c>
      <c r="H54" s="9">
        <f t="shared" si="3"/>
        <v>0.26111798751361837</v>
      </c>
      <c r="I54" s="8">
        <f t="shared" si="15"/>
        <v>116.60175183692172</v>
      </c>
      <c r="J54" s="9">
        <f t="shared" si="4"/>
        <v>0.48405686973761375</v>
      </c>
      <c r="K54" s="8">
        <f t="shared" si="16"/>
        <v>90.958826110474433</v>
      </c>
      <c r="L54" s="9">
        <f t="shared" si="5"/>
        <v>3.5882461377135964</v>
      </c>
      <c r="M54" s="36">
        <f t="shared" si="17"/>
        <v>462.52427685483383</v>
      </c>
      <c r="O54" s="8">
        <f t="shared" si="18"/>
        <v>71.308241260677917</v>
      </c>
      <c r="P54" s="9">
        <f t="shared" si="6"/>
        <v>2.6661254399262813E-2</v>
      </c>
      <c r="Q54" s="8">
        <f t="shared" si="19"/>
        <v>89.335671206276544</v>
      </c>
      <c r="R54" s="9">
        <f t="shared" si="7"/>
        <v>1.1373480696271199E-2</v>
      </c>
      <c r="S54" s="8">
        <f t="shared" si="20"/>
        <v>105.39159629302441</v>
      </c>
      <c r="T54" s="9">
        <f t="shared" si="8"/>
        <v>8.0721127152700856E-3</v>
      </c>
      <c r="U54" s="8">
        <f t="shared" si="21"/>
        <v>119.03762935381475</v>
      </c>
      <c r="V54" s="9">
        <f t="shared" si="9"/>
        <v>1.343820573623411E-2</v>
      </c>
      <c r="W54" s="8">
        <f t="shared" si="22"/>
        <v>107.44634893352334</v>
      </c>
      <c r="X54" s="9">
        <f t="shared" si="10"/>
        <v>8.9158064300632667E-2</v>
      </c>
      <c r="Y54" s="36">
        <f t="shared" si="23"/>
        <v>492.51948704731694</v>
      </c>
      <c r="BA54" s="8" t="e">
        <f t="shared" si="24"/>
        <v>#REF!</v>
      </c>
      <c r="BB54" s="9" t="e">
        <f>$D$15*BA54*(1-BA54/$F$15)+#REF!*BA54*BC54+#REF!*BA54*BE54</f>
        <v>#REF!</v>
      </c>
      <c r="BC54" s="8" t="e">
        <f t="shared" si="25"/>
        <v>#REF!</v>
      </c>
      <c r="BD54" s="9" t="e">
        <f>$D$16*BC54*(1-BC54/$F$16)+#REF!*BA54*BC54+#REF!*BC54*BE54</f>
        <v>#REF!</v>
      </c>
      <c r="BE54" s="8" t="e">
        <f t="shared" si="26"/>
        <v>#REF!</v>
      </c>
      <c r="BF54" s="9" t="e">
        <f>$D$17*BE54*(1-BE54/$F$17)+#REF!*BA54*BE54+#REF!*BC54*BE54</f>
        <v>#REF!</v>
      </c>
    </row>
    <row r="55" spans="2:58" ht="17.25" customHeight="1" x14ac:dyDescent="0.25">
      <c r="B55" s="14">
        <f t="shared" si="11"/>
        <v>30</v>
      </c>
      <c r="C55" s="8">
        <f t="shared" si="12"/>
        <v>65.364871858622834</v>
      </c>
      <c r="D55" s="9">
        <f t="shared" si="1"/>
        <v>1.3425020946113919</v>
      </c>
      <c r="E55" s="8">
        <f t="shared" si="13"/>
        <v>87.659263700913144</v>
      </c>
      <c r="F55" s="9">
        <f t="shared" si="2"/>
        <v>0.3540351227828874</v>
      </c>
      <c r="G55" s="8">
        <f t="shared" si="14"/>
        <v>104.31064436837448</v>
      </c>
      <c r="H55" s="9">
        <f t="shared" si="3"/>
        <v>0.21939359531231128</v>
      </c>
      <c r="I55" s="8">
        <f t="shared" si="15"/>
        <v>117.08580870665934</v>
      </c>
      <c r="J55" s="9">
        <f t="shared" si="4"/>
        <v>0.40904561645639337</v>
      </c>
      <c r="K55" s="8">
        <f t="shared" si="16"/>
        <v>94.54707224818803</v>
      </c>
      <c r="L55" s="9">
        <f t="shared" si="5"/>
        <v>2.9336091265778501</v>
      </c>
      <c r="M55" s="36">
        <f t="shared" si="17"/>
        <v>468.96766088275785</v>
      </c>
      <c r="O55" s="8">
        <f t="shared" si="18"/>
        <v>71.334902515077175</v>
      </c>
      <c r="P55" s="9">
        <f t="shared" si="6"/>
        <v>2.0843158631525416E-2</v>
      </c>
      <c r="Q55" s="8">
        <f t="shared" si="19"/>
        <v>89.347044686972822</v>
      </c>
      <c r="R55" s="9">
        <f t="shared" si="7"/>
        <v>8.7587237623286684E-3</v>
      </c>
      <c r="S55" s="8">
        <f t="shared" si="20"/>
        <v>105.39966840573967</v>
      </c>
      <c r="T55" s="9">
        <f t="shared" si="8"/>
        <v>6.1550431038368547E-3</v>
      </c>
      <c r="U55" s="8">
        <f t="shared" si="21"/>
        <v>119.05106755955099</v>
      </c>
      <c r="V55" s="9">
        <f t="shared" si="9"/>
        <v>1.0167854697864076E-2</v>
      </c>
      <c r="W55" s="8">
        <f t="shared" si="22"/>
        <v>107.53550699782397</v>
      </c>
      <c r="X55" s="9">
        <f t="shared" si="10"/>
        <v>6.6478943540018154E-2</v>
      </c>
      <c r="Y55" s="36">
        <f t="shared" si="23"/>
        <v>492.66819016516462</v>
      </c>
      <c r="BA55" s="8" t="e">
        <f t="shared" si="24"/>
        <v>#REF!</v>
      </c>
      <c r="BB55" s="9" t="e">
        <f>$D$15*BA55*(1-BA55/$F$15)+#REF!*BA55*BC55+#REF!*BA55*BE55</f>
        <v>#REF!</v>
      </c>
      <c r="BC55" s="8" t="e">
        <f t="shared" si="25"/>
        <v>#REF!</v>
      </c>
      <c r="BD55" s="9" t="e">
        <f>$D$16*BC55*(1-BC55/$F$16)+#REF!*BA55*BC55+#REF!*BC55*BE55</f>
        <v>#REF!</v>
      </c>
      <c r="BE55" s="8" t="e">
        <f t="shared" si="26"/>
        <v>#REF!</v>
      </c>
      <c r="BF55" s="9" t="e">
        <f>$D$17*BE55*(1-BE55/$F$17)+#REF!*BA55*BE55+#REF!*BC55*BE55</f>
        <v>#REF!</v>
      </c>
    </row>
    <row r="56" spans="2:58" ht="17.25" customHeight="1" x14ac:dyDescent="0.25">
      <c r="B56" s="14">
        <f t="shared" si="11"/>
        <v>31</v>
      </c>
      <c r="C56" s="8">
        <f t="shared" si="12"/>
        <v>66.707373953234224</v>
      </c>
      <c r="D56" s="9">
        <f t="shared" si="1"/>
        <v>1.0653674809876412</v>
      </c>
      <c r="E56" s="8">
        <f t="shared" si="13"/>
        <v>88.013298823696033</v>
      </c>
      <c r="F56" s="9">
        <f t="shared" si="2"/>
        <v>0.28616283309859791</v>
      </c>
      <c r="G56" s="8">
        <f t="shared" si="14"/>
        <v>104.53003796368679</v>
      </c>
      <c r="H56" s="9">
        <f t="shared" si="3"/>
        <v>0.18228152264038378</v>
      </c>
      <c r="I56" s="8">
        <f t="shared" si="15"/>
        <v>117.49485432311573</v>
      </c>
      <c r="J56" s="9">
        <f t="shared" si="4"/>
        <v>0.33882879545408473</v>
      </c>
      <c r="K56" s="8">
        <f t="shared" si="16"/>
        <v>97.480681374765879</v>
      </c>
      <c r="L56" s="9">
        <f t="shared" si="5"/>
        <v>2.3534333285224864</v>
      </c>
      <c r="M56" s="36">
        <f t="shared" si="17"/>
        <v>474.22624643849866</v>
      </c>
      <c r="O56" s="8">
        <f t="shared" si="18"/>
        <v>71.355745673708697</v>
      </c>
      <c r="P56" s="9">
        <f t="shared" si="6"/>
        <v>1.6235440429968051E-2</v>
      </c>
      <c r="Q56" s="8">
        <f t="shared" si="19"/>
        <v>89.355803410735149</v>
      </c>
      <c r="R56" s="9">
        <f t="shared" si="7"/>
        <v>6.7259351544530777E-3</v>
      </c>
      <c r="S56" s="8">
        <f t="shared" si="20"/>
        <v>105.40582344884351</v>
      </c>
      <c r="T56" s="9">
        <f t="shared" si="8"/>
        <v>4.6836896639321779E-3</v>
      </c>
      <c r="U56" s="8">
        <f t="shared" si="21"/>
        <v>119.06123541424886</v>
      </c>
      <c r="V56" s="9">
        <f t="shared" si="9"/>
        <v>7.6854239715573591E-3</v>
      </c>
      <c r="W56" s="8">
        <f t="shared" si="22"/>
        <v>107.60198594136399</v>
      </c>
      <c r="X56" s="9">
        <f t="shared" si="10"/>
        <v>4.9574127810437574E-2</v>
      </c>
      <c r="Y56" s="36">
        <f t="shared" si="23"/>
        <v>492.78059388890023</v>
      </c>
      <c r="BA56" s="8" t="e">
        <f t="shared" si="24"/>
        <v>#REF!</v>
      </c>
      <c r="BB56" s="9" t="e">
        <f>$D$15*BA56*(1-BA56/$F$15)+#REF!*BA56*BC56+#REF!*BA56*BE56</f>
        <v>#REF!</v>
      </c>
      <c r="BC56" s="8" t="e">
        <f t="shared" si="25"/>
        <v>#REF!</v>
      </c>
      <c r="BD56" s="9" t="e">
        <f>$D$16*BC56*(1-BC56/$F$16)+#REF!*BA56*BC56+#REF!*BC56*BE56</f>
        <v>#REF!</v>
      </c>
      <c r="BE56" s="8" t="e">
        <f t="shared" si="26"/>
        <v>#REF!</v>
      </c>
      <c r="BF56" s="9" t="e">
        <f>$D$17*BE56*(1-BE56/$F$17)+#REF!*BA56*BE56+#REF!*BC56*BE56</f>
        <v>#REF!</v>
      </c>
    </row>
    <row r="57" spans="2:58" ht="17.25" customHeight="1" x14ac:dyDescent="0.25">
      <c r="B57" s="14">
        <f t="shared" si="11"/>
        <v>32</v>
      </c>
      <c r="C57" s="8">
        <f t="shared" si="12"/>
        <v>67.772741434221871</v>
      </c>
      <c r="D57" s="9">
        <f t="shared" ref="D57:D88" si="27">$D$15*C57*(1-C57/$F$15)+$L$16*C57*E57+$L$17*C57*G57+$L$18*C57*I57+$L$19*C57*K57</f>
        <v>0.83747362277777371</v>
      </c>
      <c r="E57" s="8">
        <f t="shared" si="13"/>
        <v>88.299461656794634</v>
      </c>
      <c r="F57" s="9">
        <f t="shared" ref="F57:F88" si="28">$D$16*E57*(1-E57/$F$16)+$N$15*G57*C57+$N$17*E57*G57+$N$18*E57*I57+$N$19*E57*K57</f>
        <v>0.23060372531147111</v>
      </c>
      <c r="G57" s="8">
        <f t="shared" si="14"/>
        <v>104.71231948632717</v>
      </c>
      <c r="H57" s="9">
        <f t="shared" ref="H57:H88" si="29">$D$17*G57*(1-G57/$F$17)+$P$15*G57*C57+$P$16*G57*E57+$P$18*G57*I57+$P$19*G57*K57</f>
        <v>0.1496521379560618</v>
      </c>
      <c r="I57" s="8">
        <f t="shared" si="15"/>
        <v>117.83368311856982</v>
      </c>
      <c r="J57" s="9">
        <f t="shared" ref="J57:J88" si="30">$D$18*I57*(1-I57/$F$18)+$R$15*I57*C57+$R$16*I57*E57+$R$17*I57*I57+$R$19*I57*K57</f>
        <v>0.27576265756831608</v>
      </c>
      <c r="K57" s="8">
        <f t="shared" si="16"/>
        <v>99.834114703288364</v>
      </c>
      <c r="L57" s="9">
        <f t="shared" ref="L57:L88" si="31">$D$19*K57*(1-K57/$F$19)+$T$15*K57*C57+$T$16*K57*E57+$T$17*K57*G57+$T$18*K57*I57</f>
        <v>1.8589655832883225</v>
      </c>
      <c r="M57" s="36">
        <f t="shared" si="17"/>
        <v>478.45232039920182</v>
      </c>
      <c r="O57" s="8">
        <f t="shared" si="18"/>
        <v>71.371981114138663</v>
      </c>
      <c r="P57" s="9">
        <f t="shared" ref="P57:P88" si="32">$D$15*O57*(1-O57/$F$15)+$L$16*O57*Q57+$L$17*O57*S57+$L$18*O57*U57+$L$19*O57*W57</f>
        <v>1.2605747266139611E-2</v>
      </c>
      <c r="Q57" s="8">
        <f t="shared" si="19"/>
        <v>89.362529345889598</v>
      </c>
      <c r="R57" s="9">
        <f t="shared" ref="R57:R88" si="33">$D$16*Q57*(1-Q57/$F$16)+$N$15*S57*O57+$N$17*Q57*S57+$N$18*Q57*U57+$N$19*Q57*W57</f>
        <v>5.1523470906714719E-3</v>
      </c>
      <c r="S57" s="8">
        <f t="shared" si="20"/>
        <v>105.41050713850744</v>
      </c>
      <c r="T57" s="9">
        <f t="shared" ref="T57:T88" si="34">$D$17*S57*(1-S57/$F$17)+$P$15*S57*O57+$P$16*S57*Q57+$P$18*S57*U57+$P$19*S57*W57</f>
        <v>3.5580528141705425E-3</v>
      </c>
      <c r="U57" s="8">
        <f t="shared" si="21"/>
        <v>119.06892083822041</v>
      </c>
      <c r="V57" s="9">
        <f t="shared" ref="V57:V88" si="35">$D$18*U57*(1-U57/$F$18)+$R$15*U57*O57+$R$16*U57*Q57+$R$17*U57*U57+$R$19*U57*W57</f>
        <v>5.8043956518094575E-3</v>
      </c>
      <c r="W57" s="8">
        <f t="shared" si="22"/>
        <v>107.65156006917442</v>
      </c>
      <c r="X57" s="9">
        <f t="shared" ref="X57:X88" si="36">$D$19*W57*(1-W57/$F$19)+$T$15*W57*O57+$T$16*W57*Q57+$T$17*W57*S57+$T$18*W57*U57</f>
        <v>3.6975721841941755E-2</v>
      </c>
      <c r="Y57" s="36">
        <f t="shared" si="23"/>
        <v>492.86549850593059</v>
      </c>
      <c r="BA57" s="8" t="e">
        <f t="shared" si="24"/>
        <v>#REF!</v>
      </c>
      <c r="BB57" s="9" t="e">
        <f>$D$15*BA57*(1-BA57/$F$15)+#REF!*BA57*BC57+#REF!*BA57*BE57</f>
        <v>#REF!</v>
      </c>
      <c r="BC57" s="8" t="e">
        <f t="shared" si="25"/>
        <v>#REF!</v>
      </c>
      <c r="BD57" s="9" t="e">
        <f>$D$16*BC57*(1-BC57/$F$16)+#REF!*BA57*BC57+#REF!*BC57*BE57</f>
        <v>#REF!</v>
      </c>
      <c r="BE57" s="8" t="e">
        <f t="shared" si="26"/>
        <v>#REF!</v>
      </c>
      <c r="BF57" s="9" t="e">
        <f>$D$17*BE57*(1-BE57/$F$17)+#REF!*BA57*BE57+#REF!*BC57*BE57</f>
        <v>#REF!</v>
      </c>
    </row>
    <row r="58" spans="2:58" ht="17.25" customHeight="1" x14ac:dyDescent="0.25">
      <c r="B58" s="14">
        <f t="shared" ref="B58:B89" si="37">+B57+$C$22</f>
        <v>33</v>
      </c>
      <c r="C58" s="8">
        <f t="shared" ref="C58:C89" si="38">+C57+D57*$C$22</f>
        <v>68.61021505699965</v>
      </c>
      <c r="D58" s="9">
        <f t="shared" si="27"/>
        <v>0.65336134229189446</v>
      </c>
      <c r="E58" s="8">
        <f t="shared" ref="E58:E89" si="39">+E57+F57*$C$22</f>
        <v>88.530065382106102</v>
      </c>
      <c r="F58" s="9">
        <f t="shared" si="28"/>
        <v>0.18491182863354672</v>
      </c>
      <c r="G58" s="8">
        <f t="shared" ref="G58:G89" si="40">+G57+H57*$C$22</f>
        <v>104.86197162428324</v>
      </c>
      <c r="H58" s="9">
        <f t="shared" si="29"/>
        <v>0.12143342279422931</v>
      </c>
      <c r="I58" s="8">
        <f t="shared" ref="I58:I89" si="41">+I57+J57*$C$22</f>
        <v>118.10944577613814</v>
      </c>
      <c r="J58" s="9">
        <f t="shared" si="30"/>
        <v>0.22106095607088205</v>
      </c>
      <c r="K58" s="8">
        <f t="shared" ref="K58:K89" si="42">+K57+L57*$C$22</f>
        <v>101.69308028657669</v>
      </c>
      <c r="L58" s="9">
        <f t="shared" si="31"/>
        <v>1.4502836337214613</v>
      </c>
      <c r="M58" s="36">
        <f t="shared" si="17"/>
        <v>481.80477812610383</v>
      </c>
      <c r="O58" s="8">
        <f t="shared" ref="O58:O89" si="43">+O57+P57*$C$22</f>
        <v>71.384586861404799</v>
      </c>
      <c r="P58" s="9">
        <f t="shared" si="32"/>
        <v>9.7597107433666785E-3</v>
      </c>
      <c r="Q58" s="8">
        <f t="shared" ref="Q58:Q89" si="44">+Q57+R57*$C$22</f>
        <v>89.36768169298027</v>
      </c>
      <c r="R58" s="9">
        <f t="shared" si="33"/>
        <v>3.9386531275380499E-3</v>
      </c>
      <c r="S58" s="8">
        <f t="shared" ref="S58:S89" si="45">+S57+T57*$C$22</f>
        <v>105.41406519132161</v>
      </c>
      <c r="T58" s="9">
        <f t="shared" si="34"/>
        <v>2.6991707845314128E-3</v>
      </c>
      <c r="U58" s="8">
        <f t="shared" ref="U58:U89" si="46">+U57+V57*$C$22</f>
        <v>119.07472523387221</v>
      </c>
      <c r="V58" s="9">
        <f t="shared" si="35"/>
        <v>4.3809986882372698E-3</v>
      </c>
      <c r="W58" s="8">
        <f t="shared" ref="W58:W89" si="47">+W57+X57*$C$22</f>
        <v>107.68853579101636</v>
      </c>
      <c r="X58" s="9">
        <f t="shared" si="36"/>
        <v>2.7586588725673433E-2</v>
      </c>
      <c r="Y58" s="36">
        <f t="shared" si="23"/>
        <v>492.9295947705952</v>
      </c>
      <c r="BA58" s="8" t="e">
        <f t="shared" ref="BA58:BA89" si="48">+BA57+BB57*$C$22</f>
        <v>#REF!</v>
      </c>
      <c r="BB58" s="9" t="e">
        <f>$D$15*BA58*(1-BA58/$F$15)+#REF!*BA58*BC58+#REF!*BA58*BE58</f>
        <v>#REF!</v>
      </c>
      <c r="BC58" s="8" t="e">
        <f t="shared" ref="BC58:BC89" si="49">+BC57+BD57*$C$22</f>
        <v>#REF!</v>
      </c>
      <c r="BD58" s="9" t="e">
        <f>$D$16*BC58*(1-BC58/$F$16)+#REF!*BA58*BC58+#REF!*BC58*BE58</f>
        <v>#REF!</v>
      </c>
      <c r="BE58" s="8" t="e">
        <f t="shared" ref="BE58:BE89" si="50">+BE57+BF57*$C$22</f>
        <v>#REF!</v>
      </c>
      <c r="BF58" s="9" t="e">
        <f>$D$17*BE58*(1-BE58/$F$17)+#REF!*BA58*BE58+#REF!*BC58*BE58</f>
        <v>#REF!</v>
      </c>
    </row>
    <row r="59" spans="2:58" ht="17.25" customHeight="1" x14ac:dyDescent="0.25">
      <c r="B59" s="14">
        <f t="shared" si="37"/>
        <v>34</v>
      </c>
      <c r="C59" s="8">
        <f t="shared" si="38"/>
        <v>69.263576399291537</v>
      </c>
      <c r="D59" s="9">
        <f t="shared" si="27"/>
        <v>0.50665302876809371</v>
      </c>
      <c r="E59" s="8">
        <f t="shared" si="39"/>
        <v>88.714977210739647</v>
      </c>
      <c r="F59" s="9">
        <f t="shared" si="28"/>
        <v>0.14739290861124521</v>
      </c>
      <c r="G59" s="8">
        <f t="shared" si="40"/>
        <v>104.98340504707747</v>
      </c>
      <c r="H59" s="9">
        <f t="shared" si="29"/>
        <v>9.74642018579428E-2</v>
      </c>
      <c r="I59" s="8">
        <f t="shared" si="41"/>
        <v>118.33050673220903</v>
      </c>
      <c r="J59" s="9">
        <f t="shared" si="30"/>
        <v>0.1749688385646202</v>
      </c>
      <c r="K59" s="8">
        <f t="shared" si="42"/>
        <v>103.14336392029814</v>
      </c>
      <c r="L59" s="9">
        <f t="shared" si="31"/>
        <v>1.1204768642918399</v>
      </c>
      <c r="M59" s="36">
        <f t="shared" si="17"/>
        <v>484.43582930961583</v>
      </c>
      <c r="O59" s="8">
        <f t="shared" si="43"/>
        <v>71.394346572148166</v>
      </c>
      <c r="P59" s="9">
        <f t="shared" si="32"/>
        <v>7.5371413309415214E-3</v>
      </c>
      <c r="Q59" s="8">
        <f t="shared" si="44"/>
        <v>89.371620346107804</v>
      </c>
      <c r="R59" s="9">
        <f t="shared" si="33"/>
        <v>3.0054356840936158E-3</v>
      </c>
      <c r="S59" s="8">
        <f t="shared" si="45"/>
        <v>105.41676436210615</v>
      </c>
      <c r="T59" s="9">
        <f t="shared" si="34"/>
        <v>2.0452459956947777E-3</v>
      </c>
      <c r="U59" s="8">
        <f t="shared" si="46"/>
        <v>119.07910623256045</v>
      </c>
      <c r="V59" s="9">
        <f t="shared" si="35"/>
        <v>3.3050213620327007E-3</v>
      </c>
      <c r="W59" s="8">
        <f t="shared" si="47"/>
        <v>107.71612237974203</v>
      </c>
      <c r="X59" s="9">
        <f t="shared" si="36"/>
        <v>2.0588181630206037E-2</v>
      </c>
      <c r="Y59" s="36">
        <f t="shared" si="23"/>
        <v>492.97795989266461</v>
      </c>
      <c r="BA59" s="8" t="e">
        <f t="shared" si="48"/>
        <v>#REF!</v>
      </c>
      <c r="BB59" s="9" t="e">
        <f>$D$15*BA59*(1-BA59/$F$15)+#REF!*BA59*BC59+#REF!*BA59*BE59</f>
        <v>#REF!</v>
      </c>
      <c r="BC59" s="8" t="e">
        <f t="shared" si="49"/>
        <v>#REF!</v>
      </c>
      <c r="BD59" s="9" t="e">
        <f>$D$16*BC59*(1-BC59/$F$16)+#REF!*BA59*BC59+#REF!*BC59*BE59</f>
        <v>#REF!</v>
      </c>
      <c r="BE59" s="8" t="e">
        <f t="shared" si="50"/>
        <v>#REF!</v>
      </c>
      <c r="BF59" s="9" t="e">
        <f>$D$17*BE59*(1-BE59/$F$17)+#REF!*BA59*BE59+#REF!*BC59*BE59</f>
        <v>#REF!</v>
      </c>
    </row>
    <row r="60" spans="2:58" ht="17.25" customHeight="1" x14ac:dyDescent="0.25">
      <c r="B60" s="14">
        <f t="shared" si="37"/>
        <v>35</v>
      </c>
      <c r="C60" s="8">
        <f t="shared" si="38"/>
        <v>69.770229428059636</v>
      </c>
      <c r="D60" s="9">
        <f t="shared" si="27"/>
        <v>0.39099613781964315</v>
      </c>
      <c r="E60" s="8">
        <f t="shared" si="39"/>
        <v>88.862370119350899</v>
      </c>
      <c r="F60" s="9">
        <f t="shared" si="28"/>
        <v>0.1167514234072482</v>
      </c>
      <c r="G60" s="8">
        <f t="shared" si="40"/>
        <v>105.08086924893541</v>
      </c>
      <c r="H60" s="9">
        <f t="shared" si="29"/>
        <v>7.7458011099121205E-2</v>
      </c>
      <c r="I60" s="8">
        <f t="shared" si="41"/>
        <v>118.50547557077365</v>
      </c>
      <c r="J60" s="9">
        <f t="shared" si="30"/>
        <v>0.13704119524991754</v>
      </c>
      <c r="K60" s="8">
        <f t="shared" si="42"/>
        <v>104.26384078458999</v>
      </c>
      <c r="L60" s="9">
        <f t="shared" si="31"/>
        <v>0.85917685172871883</v>
      </c>
      <c r="M60" s="36">
        <f t="shared" si="17"/>
        <v>486.48278515170966</v>
      </c>
      <c r="O60" s="8">
        <f t="shared" si="43"/>
        <v>71.401883713479108</v>
      </c>
      <c r="P60" s="9">
        <f t="shared" si="32"/>
        <v>5.8075972867528414E-3</v>
      </c>
      <c r="Q60" s="8">
        <f t="shared" si="44"/>
        <v>89.374625781791892</v>
      </c>
      <c r="R60" s="9">
        <f t="shared" si="33"/>
        <v>2.2897697659427507E-3</v>
      </c>
      <c r="S60" s="8">
        <f t="shared" si="45"/>
        <v>105.41880960810184</v>
      </c>
      <c r="T60" s="9">
        <f t="shared" si="34"/>
        <v>1.5482554992087838E-3</v>
      </c>
      <c r="U60" s="8">
        <f t="shared" si="46"/>
        <v>119.08241125392249</v>
      </c>
      <c r="V60" s="9">
        <f t="shared" si="35"/>
        <v>2.4923257980544733E-3</v>
      </c>
      <c r="W60" s="8">
        <f t="shared" si="47"/>
        <v>107.73671056137223</v>
      </c>
      <c r="X60" s="9">
        <f t="shared" si="36"/>
        <v>1.5370500697255984E-2</v>
      </c>
      <c r="Y60" s="36">
        <f t="shared" si="23"/>
        <v>493.01444091866756</v>
      </c>
      <c r="BA60" s="8" t="e">
        <f t="shared" si="48"/>
        <v>#REF!</v>
      </c>
      <c r="BB60" s="9" t="e">
        <f>$D$15*BA60*(1-BA60/$F$15)+#REF!*BA60*BC60+#REF!*BA60*BE60</f>
        <v>#REF!</v>
      </c>
      <c r="BC60" s="8" t="e">
        <f t="shared" si="49"/>
        <v>#REF!</v>
      </c>
      <c r="BD60" s="9" t="e">
        <f>$D$16*BC60*(1-BC60/$F$16)+#REF!*BA60*BC60+#REF!*BC60*BE60</f>
        <v>#REF!</v>
      </c>
      <c r="BE60" s="8" t="e">
        <f t="shared" si="50"/>
        <v>#REF!</v>
      </c>
      <c r="BF60" s="9" t="e">
        <f>$D$17*BE60*(1-BE60/$F$17)+#REF!*BA60*BE60+#REF!*BC60*BE60</f>
        <v>#REF!</v>
      </c>
    </row>
    <row r="61" spans="2:58" ht="17.25" customHeight="1" x14ac:dyDescent="0.25">
      <c r="B61" s="14">
        <f t="shared" si="37"/>
        <v>36</v>
      </c>
      <c r="C61" s="8">
        <f t="shared" si="38"/>
        <v>70.161225565879278</v>
      </c>
      <c r="D61" s="9">
        <f t="shared" si="27"/>
        <v>0.300578641563229</v>
      </c>
      <c r="E61" s="8">
        <f t="shared" si="39"/>
        <v>88.979121542758151</v>
      </c>
      <c r="F61" s="9">
        <f t="shared" si="28"/>
        <v>9.1911876506142076E-2</v>
      </c>
      <c r="G61" s="8">
        <f t="shared" si="40"/>
        <v>105.15832726003454</v>
      </c>
      <c r="H61" s="9">
        <f t="shared" si="29"/>
        <v>6.1025560219279074E-2</v>
      </c>
      <c r="I61" s="8">
        <f t="shared" si="41"/>
        <v>118.64251676602358</v>
      </c>
      <c r="J61" s="9">
        <f t="shared" si="30"/>
        <v>0.10642432981960503</v>
      </c>
      <c r="K61" s="8">
        <f t="shared" si="42"/>
        <v>105.12301763631871</v>
      </c>
      <c r="L61" s="9">
        <f t="shared" si="31"/>
        <v>0.65504264551900615</v>
      </c>
      <c r="M61" s="36">
        <f t="shared" si="17"/>
        <v>488.06420877101425</v>
      </c>
      <c r="O61" s="8">
        <f t="shared" si="43"/>
        <v>71.407691310765856</v>
      </c>
      <c r="P61" s="9">
        <f t="shared" si="32"/>
        <v>4.4659041334005334E-3</v>
      </c>
      <c r="Q61" s="8">
        <f t="shared" si="44"/>
        <v>89.376915551557829</v>
      </c>
      <c r="R61" s="9">
        <f t="shared" si="33"/>
        <v>1.7421763343496988E-3</v>
      </c>
      <c r="S61" s="8">
        <f t="shared" si="45"/>
        <v>105.42035786360104</v>
      </c>
      <c r="T61" s="9">
        <f t="shared" si="34"/>
        <v>1.1710916123832682E-3</v>
      </c>
      <c r="U61" s="8">
        <f t="shared" si="46"/>
        <v>119.08490357972055</v>
      </c>
      <c r="V61" s="9">
        <f t="shared" si="35"/>
        <v>1.8788786789940559E-3</v>
      </c>
      <c r="W61" s="8">
        <f t="shared" si="47"/>
        <v>107.75208106206949</v>
      </c>
      <c r="X61" s="9">
        <f t="shared" si="36"/>
        <v>1.1479262618748987E-2</v>
      </c>
      <c r="Y61" s="36">
        <f t="shared" si="23"/>
        <v>493.04194936771478</v>
      </c>
      <c r="BA61" s="8" t="e">
        <f t="shared" si="48"/>
        <v>#REF!</v>
      </c>
      <c r="BB61" s="9" t="e">
        <f>$D$15*BA61*(1-BA61/$F$15)+#REF!*BA61*BC61+#REF!*BA61*BE61</f>
        <v>#REF!</v>
      </c>
      <c r="BC61" s="8" t="e">
        <f t="shared" si="49"/>
        <v>#REF!</v>
      </c>
      <c r="BD61" s="9" t="e">
        <f>$D$16*BC61*(1-BC61/$F$16)+#REF!*BA61*BC61+#REF!*BC61*BE61</f>
        <v>#REF!</v>
      </c>
      <c r="BE61" s="8" t="e">
        <f t="shared" si="50"/>
        <v>#REF!</v>
      </c>
      <c r="BF61" s="9" t="e">
        <f>$D$17*BE61*(1-BE61/$F$17)+#REF!*BA61*BE61+#REF!*BC61*BE61</f>
        <v>#REF!</v>
      </c>
    </row>
    <row r="62" spans="2:58" ht="17.25" customHeight="1" x14ac:dyDescent="0.25">
      <c r="B62" s="14">
        <f t="shared" si="37"/>
        <v>37</v>
      </c>
      <c r="C62" s="8">
        <f t="shared" si="38"/>
        <v>70.461804207442512</v>
      </c>
      <c r="D62" s="9">
        <f t="shared" si="27"/>
        <v>0.23035510581596408</v>
      </c>
      <c r="E62" s="8">
        <f t="shared" si="39"/>
        <v>89.071033419264296</v>
      </c>
      <c r="F62" s="9">
        <f t="shared" si="28"/>
        <v>7.1939522022221758E-2</v>
      </c>
      <c r="G62" s="8">
        <f t="shared" si="40"/>
        <v>105.21935282025382</v>
      </c>
      <c r="H62" s="9">
        <f t="shared" si="29"/>
        <v>4.7718723551281927E-2</v>
      </c>
      <c r="I62" s="8">
        <f t="shared" si="41"/>
        <v>118.74894109584318</v>
      </c>
      <c r="J62" s="9">
        <f t="shared" si="30"/>
        <v>8.2085059541328942E-2</v>
      </c>
      <c r="K62" s="8">
        <f t="shared" si="42"/>
        <v>105.77806028183771</v>
      </c>
      <c r="L62" s="9">
        <f t="shared" si="31"/>
        <v>0.49725537217636706</v>
      </c>
      <c r="M62" s="36">
        <f t="shared" si="17"/>
        <v>489.27919182464154</v>
      </c>
      <c r="O62" s="8">
        <f t="shared" si="43"/>
        <v>71.412157214899253</v>
      </c>
      <c r="P62" s="9">
        <f t="shared" si="32"/>
        <v>3.4279537900610002E-3</v>
      </c>
      <c r="Q62" s="8">
        <f t="shared" si="44"/>
        <v>89.378657727892175</v>
      </c>
      <c r="R62" s="9">
        <f t="shared" si="33"/>
        <v>1.3239931534608784E-3</v>
      </c>
      <c r="S62" s="8">
        <f t="shared" si="45"/>
        <v>105.42152895521342</v>
      </c>
      <c r="T62" s="9">
        <f t="shared" si="34"/>
        <v>8.8521131332952585E-4</v>
      </c>
      <c r="U62" s="8">
        <f t="shared" si="46"/>
        <v>119.08678245839954</v>
      </c>
      <c r="V62" s="9">
        <f t="shared" si="35"/>
        <v>1.4160617801204367E-3</v>
      </c>
      <c r="W62" s="8">
        <f t="shared" si="47"/>
        <v>107.76356032468824</v>
      </c>
      <c r="X62" s="9">
        <f t="shared" si="36"/>
        <v>8.5762591817939438E-3</v>
      </c>
      <c r="Y62" s="36">
        <f t="shared" si="23"/>
        <v>493.0626866810926</v>
      </c>
      <c r="BA62" s="8" t="e">
        <f t="shared" si="48"/>
        <v>#REF!</v>
      </c>
      <c r="BB62" s="9" t="e">
        <f>$D$15*BA62*(1-BA62/$F$15)+#REF!*BA62*BC62+#REF!*BA62*BE62</f>
        <v>#REF!</v>
      </c>
      <c r="BC62" s="8" t="e">
        <f t="shared" si="49"/>
        <v>#REF!</v>
      </c>
      <c r="BD62" s="9" t="e">
        <f>$D$16*BC62*(1-BC62/$F$16)+#REF!*BA62*BC62+#REF!*BC62*BE62</f>
        <v>#REF!</v>
      </c>
      <c r="BE62" s="8" t="e">
        <f t="shared" si="50"/>
        <v>#REF!</v>
      </c>
      <c r="BF62" s="9" t="e">
        <f>$D$17*BE62*(1-BE62/$F$17)+#REF!*BA62*BE62+#REF!*BC62*BE62</f>
        <v>#REF!</v>
      </c>
    </row>
    <row r="63" spans="2:58" ht="17.25" customHeight="1" x14ac:dyDescent="0.25">
      <c r="B63" s="14">
        <f t="shared" si="37"/>
        <v>38</v>
      </c>
      <c r="C63" s="8">
        <f t="shared" si="38"/>
        <v>70.692159313258472</v>
      </c>
      <c r="D63" s="9">
        <f t="shared" si="27"/>
        <v>0.17609667608970248</v>
      </c>
      <c r="E63" s="8">
        <f t="shared" si="39"/>
        <v>89.142972941286516</v>
      </c>
      <c r="F63" s="9">
        <f t="shared" si="28"/>
        <v>5.601067041160146E-2</v>
      </c>
      <c r="G63" s="8">
        <f t="shared" si="40"/>
        <v>105.2670715438051</v>
      </c>
      <c r="H63" s="9">
        <f t="shared" si="29"/>
        <v>3.7074357770436439E-2</v>
      </c>
      <c r="I63" s="8">
        <f t="shared" si="41"/>
        <v>118.83102615538451</v>
      </c>
      <c r="J63" s="9">
        <f t="shared" si="30"/>
        <v>6.2969931189653661E-2</v>
      </c>
      <c r="K63" s="8">
        <f t="shared" si="42"/>
        <v>106.27531565401408</v>
      </c>
      <c r="L63" s="9">
        <f t="shared" si="31"/>
        <v>0.37626297510063811</v>
      </c>
      <c r="M63" s="36">
        <f t="shared" si="17"/>
        <v>490.2085456077487</v>
      </c>
      <c r="O63" s="8">
        <f t="shared" si="43"/>
        <v>71.415585168689319</v>
      </c>
      <c r="P63" s="9">
        <f t="shared" si="32"/>
        <v>2.6269479519784866E-3</v>
      </c>
      <c r="Q63" s="8">
        <f t="shared" si="44"/>
        <v>89.379981721045638</v>
      </c>
      <c r="R63" s="9">
        <f t="shared" si="33"/>
        <v>1.0051675619963119E-3</v>
      </c>
      <c r="S63" s="8">
        <f t="shared" si="45"/>
        <v>105.42241416652675</v>
      </c>
      <c r="T63" s="9">
        <f t="shared" si="34"/>
        <v>6.6874004884209803E-4</v>
      </c>
      <c r="U63" s="8">
        <f t="shared" si="46"/>
        <v>119.08819852017966</v>
      </c>
      <c r="V63" s="9">
        <f t="shared" si="35"/>
        <v>1.0670270569979046E-3</v>
      </c>
      <c r="W63" s="8">
        <f t="shared" si="47"/>
        <v>107.77213658387004</v>
      </c>
      <c r="X63" s="9">
        <f t="shared" si="36"/>
        <v>6.4097175257651351E-3</v>
      </c>
      <c r="Y63" s="36">
        <f t="shared" si="23"/>
        <v>493.07831616031137</v>
      </c>
      <c r="BA63" s="8" t="e">
        <f t="shared" si="48"/>
        <v>#REF!</v>
      </c>
      <c r="BB63" s="9" t="e">
        <f>$D$15*BA63*(1-BA63/$F$15)+#REF!*BA63*BC63+#REF!*BA63*BE63</f>
        <v>#REF!</v>
      </c>
      <c r="BC63" s="8" t="e">
        <f t="shared" si="49"/>
        <v>#REF!</v>
      </c>
      <c r="BD63" s="9" t="e">
        <f>$D$16*BC63*(1-BC63/$F$16)+#REF!*BA63*BC63+#REF!*BC63*BE63</f>
        <v>#REF!</v>
      </c>
      <c r="BE63" s="8" t="e">
        <f t="shared" si="50"/>
        <v>#REF!</v>
      </c>
      <c r="BF63" s="9" t="e">
        <f>$D$17*BE63*(1-BE63/$F$17)+#REF!*BA63*BE63+#REF!*BC63*BE63</f>
        <v>#REF!</v>
      </c>
    </row>
    <row r="64" spans="2:58" ht="17.25" customHeight="1" x14ac:dyDescent="0.25">
      <c r="B64" s="14">
        <f t="shared" si="37"/>
        <v>39</v>
      </c>
      <c r="C64" s="8">
        <f t="shared" si="38"/>
        <v>70.868255989348171</v>
      </c>
      <c r="D64" s="9">
        <f t="shared" si="27"/>
        <v>0.13434508801766198</v>
      </c>
      <c r="E64" s="8">
        <f t="shared" si="39"/>
        <v>89.198983611698111</v>
      </c>
      <c r="F64" s="9">
        <f t="shared" si="28"/>
        <v>4.3403498427535214E-2</v>
      </c>
      <c r="G64" s="8">
        <f t="shared" si="40"/>
        <v>105.30414590157554</v>
      </c>
      <c r="H64" s="9">
        <f t="shared" si="29"/>
        <v>2.8648154370735979E-2</v>
      </c>
      <c r="I64" s="8">
        <f t="shared" si="41"/>
        <v>118.89399608657416</v>
      </c>
      <c r="J64" s="9">
        <f t="shared" si="30"/>
        <v>4.810045561855425E-2</v>
      </c>
      <c r="K64" s="8">
        <f t="shared" si="42"/>
        <v>106.65157862911472</v>
      </c>
      <c r="L64" s="9">
        <f t="shared" si="31"/>
        <v>0.28403623354503749</v>
      </c>
      <c r="M64" s="36">
        <f t="shared" si="17"/>
        <v>490.91696021831069</v>
      </c>
      <c r="O64" s="8">
        <f t="shared" si="43"/>
        <v>71.4182121166413</v>
      </c>
      <c r="P64" s="9">
        <f t="shared" si="32"/>
        <v>2.0101460157873063E-3</v>
      </c>
      <c r="Q64" s="8">
        <f t="shared" si="44"/>
        <v>89.380986888607637</v>
      </c>
      <c r="R64" s="9">
        <f t="shared" si="33"/>
        <v>7.6244096137834116E-4</v>
      </c>
      <c r="S64" s="8">
        <f t="shared" si="45"/>
        <v>105.42308290657559</v>
      </c>
      <c r="T64" s="9">
        <f t="shared" si="34"/>
        <v>5.0496365252161723E-4</v>
      </c>
      <c r="U64" s="8">
        <f t="shared" si="46"/>
        <v>119.08926554723666</v>
      </c>
      <c r="V64" s="9">
        <f t="shared" si="35"/>
        <v>8.0388545831855396E-4</v>
      </c>
      <c r="W64" s="8">
        <f t="shared" si="47"/>
        <v>107.77854630139581</v>
      </c>
      <c r="X64" s="9">
        <f t="shared" si="36"/>
        <v>4.7921912957975543E-3</v>
      </c>
      <c r="Y64" s="36">
        <f t="shared" si="23"/>
        <v>493.09009376045702</v>
      </c>
      <c r="BA64" s="8" t="e">
        <f t="shared" si="48"/>
        <v>#REF!</v>
      </c>
      <c r="BB64" s="9" t="e">
        <f>$D$15*BA64*(1-BA64/$F$15)+#REF!*BA64*BC64+#REF!*BA64*BE64</f>
        <v>#REF!</v>
      </c>
      <c r="BC64" s="8" t="e">
        <f t="shared" si="49"/>
        <v>#REF!</v>
      </c>
      <c r="BD64" s="9" t="e">
        <f>$D$16*BC64*(1-BC64/$F$16)+#REF!*BA64*BC64+#REF!*BC64*BE64</f>
        <v>#REF!</v>
      </c>
      <c r="BE64" s="8" t="e">
        <f t="shared" si="50"/>
        <v>#REF!</v>
      </c>
      <c r="BF64" s="9" t="e">
        <f>$D$17*BE64*(1-BE64/$F$17)+#REF!*BA64*BE64+#REF!*BC64*BE64</f>
        <v>#REF!</v>
      </c>
    </row>
    <row r="65" spans="2:58" ht="17.25" customHeight="1" x14ac:dyDescent="0.25">
      <c r="B65" s="14">
        <f t="shared" si="37"/>
        <v>40</v>
      </c>
      <c r="C65" s="8">
        <f t="shared" si="38"/>
        <v>71.002601077365838</v>
      </c>
      <c r="D65" s="9">
        <f t="shared" si="27"/>
        <v>0.10232216461175381</v>
      </c>
      <c r="E65" s="8">
        <f t="shared" si="39"/>
        <v>89.242387110125648</v>
      </c>
      <c r="F65" s="9">
        <f t="shared" si="28"/>
        <v>3.349448991656756E-2</v>
      </c>
      <c r="G65" s="8">
        <f t="shared" si="40"/>
        <v>105.33279405594628</v>
      </c>
      <c r="H65" s="9">
        <f t="shared" si="29"/>
        <v>2.2036218355692361E-2</v>
      </c>
      <c r="I65" s="8">
        <f t="shared" si="41"/>
        <v>118.94209654219271</v>
      </c>
      <c r="J65" s="9">
        <f t="shared" si="30"/>
        <v>3.6619750132227402E-2</v>
      </c>
      <c r="K65" s="8">
        <f t="shared" si="42"/>
        <v>106.93561486265976</v>
      </c>
      <c r="L65" s="9">
        <f t="shared" si="31"/>
        <v>0.21404554954415334</v>
      </c>
      <c r="M65" s="36">
        <f t="shared" si="17"/>
        <v>491.4554936482902</v>
      </c>
      <c r="O65" s="8">
        <f t="shared" si="43"/>
        <v>71.420222262657092</v>
      </c>
      <c r="P65" s="9">
        <f t="shared" si="32"/>
        <v>1.5361154718382952E-3</v>
      </c>
      <c r="Q65" s="8">
        <f t="shared" si="44"/>
        <v>89.381749329569018</v>
      </c>
      <c r="R65" s="9">
        <f t="shared" si="33"/>
        <v>5.7787866753788997E-4</v>
      </c>
      <c r="S65" s="8">
        <f t="shared" si="45"/>
        <v>105.4235878702281</v>
      </c>
      <c r="T65" s="9">
        <f t="shared" si="34"/>
        <v>3.811418726014093E-4</v>
      </c>
      <c r="U65" s="8">
        <f t="shared" si="46"/>
        <v>119.09006943269499</v>
      </c>
      <c r="V65" s="9">
        <f t="shared" si="35"/>
        <v>6.055510407732001E-4</v>
      </c>
      <c r="W65" s="8">
        <f t="shared" si="47"/>
        <v>107.7833384926916</v>
      </c>
      <c r="X65" s="9">
        <f t="shared" si="36"/>
        <v>3.5840946283896002E-3</v>
      </c>
      <c r="Y65" s="36">
        <f t="shared" si="23"/>
        <v>493.09896738784079</v>
      </c>
      <c r="BA65" s="8" t="e">
        <f t="shared" si="48"/>
        <v>#REF!</v>
      </c>
      <c r="BB65" s="9" t="e">
        <f>$D$15*BA65*(1-BA65/$F$15)+#REF!*BA65*BC65+#REF!*BA65*BE65</f>
        <v>#REF!</v>
      </c>
      <c r="BC65" s="8" t="e">
        <f t="shared" si="49"/>
        <v>#REF!</v>
      </c>
      <c r="BD65" s="9" t="e">
        <f>$D$16*BC65*(1-BC65/$F$16)+#REF!*BA65*BC65+#REF!*BC65*BE65</f>
        <v>#REF!</v>
      </c>
      <c r="BE65" s="8" t="e">
        <f t="shared" si="50"/>
        <v>#REF!</v>
      </c>
      <c r="BF65" s="9" t="e">
        <f>$D$17*BE65*(1-BE65/$F$17)+#REF!*BA65*BE65+#REF!*BC65*BE65</f>
        <v>#REF!</v>
      </c>
    </row>
    <row r="66" spans="2:58" ht="17.25" customHeight="1" x14ac:dyDescent="0.25">
      <c r="B66" s="14">
        <f t="shared" si="37"/>
        <v>41</v>
      </c>
      <c r="C66" s="8">
        <f t="shared" si="38"/>
        <v>71.104923241977588</v>
      </c>
      <c r="D66" s="9">
        <f t="shared" si="27"/>
        <v>7.782528771535957E-2</v>
      </c>
      <c r="E66" s="8">
        <f t="shared" si="39"/>
        <v>89.275881600042212</v>
      </c>
      <c r="F66" s="9">
        <f t="shared" si="28"/>
        <v>2.5754212569398693E-2</v>
      </c>
      <c r="G66" s="8">
        <f t="shared" si="40"/>
        <v>105.35483027430197</v>
      </c>
      <c r="H66" s="9">
        <f t="shared" si="29"/>
        <v>1.6885850343720366E-2</v>
      </c>
      <c r="I66" s="8">
        <f t="shared" si="41"/>
        <v>118.97871629232495</v>
      </c>
      <c r="J66" s="9">
        <f t="shared" si="30"/>
        <v>2.7806898075566799E-2</v>
      </c>
      <c r="K66" s="8">
        <f t="shared" si="42"/>
        <v>107.14966041220391</v>
      </c>
      <c r="L66" s="9">
        <f t="shared" si="31"/>
        <v>0.16110162452989973</v>
      </c>
      <c r="M66" s="36">
        <f t="shared" si="17"/>
        <v>491.86401182085064</v>
      </c>
      <c r="O66" s="8">
        <f t="shared" si="43"/>
        <v>71.421758378128928</v>
      </c>
      <c r="P66" s="9">
        <f t="shared" si="32"/>
        <v>1.1724483670618735E-3</v>
      </c>
      <c r="Q66" s="8">
        <f t="shared" si="44"/>
        <v>89.382327208236561</v>
      </c>
      <c r="R66" s="9">
        <f t="shared" si="33"/>
        <v>4.3769388705772183E-4</v>
      </c>
      <c r="S66" s="8">
        <f t="shared" si="45"/>
        <v>105.4239690121007</v>
      </c>
      <c r="T66" s="9">
        <f t="shared" si="34"/>
        <v>2.8758273989892835E-4</v>
      </c>
      <c r="U66" s="8">
        <f t="shared" si="46"/>
        <v>119.09067498373577</v>
      </c>
      <c r="V66" s="9">
        <f t="shared" si="35"/>
        <v>4.5609458059425734E-4</v>
      </c>
      <c r="W66" s="8">
        <f t="shared" si="47"/>
        <v>107.78692258731999</v>
      </c>
      <c r="X66" s="9">
        <f t="shared" si="36"/>
        <v>2.6814502479339808E-3</v>
      </c>
      <c r="Y66" s="36">
        <f t="shared" si="23"/>
        <v>493.10565216952193</v>
      </c>
      <c r="BA66" s="8" t="e">
        <f t="shared" si="48"/>
        <v>#REF!</v>
      </c>
      <c r="BB66" s="9" t="e">
        <f>$D$15*BA66*(1-BA66/$F$15)+#REF!*BA66*BC66+#REF!*BA66*BE66</f>
        <v>#REF!</v>
      </c>
      <c r="BC66" s="8" t="e">
        <f t="shared" si="49"/>
        <v>#REF!</v>
      </c>
      <c r="BD66" s="9" t="e">
        <f>$D$16*BC66*(1-BC66/$F$16)+#REF!*BA66*BC66+#REF!*BC66*BE66</f>
        <v>#REF!</v>
      </c>
      <c r="BE66" s="8" t="e">
        <f t="shared" si="50"/>
        <v>#REF!</v>
      </c>
      <c r="BF66" s="9" t="e">
        <f>$D$17*BE66*(1-BE66/$F$17)+#REF!*BA66*BE66+#REF!*BC66*BE66</f>
        <v>#REF!</v>
      </c>
    </row>
    <row r="67" spans="2:58" ht="17.25" customHeight="1" x14ac:dyDescent="0.25">
      <c r="B67" s="14">
        <f t="shared" si="37"/>
        <v>42</v>
      </c>
      <c r="C67" s="8">
        <f t="shared" si="38"/>
        <v>71.182748529692944</v>
      </c>
      <c r="D67" s="9">
        <f t="shared" si="27"/>
        <v>5.9125388959447411E-2</v>
      </c>
      <c r="E67" s="8">
        <f t="shared" si="39"/>
        <v>89.301635812611607</v>
      </c>
      <c r="F67" s="9">
        <f t="shared" si="28"/>
        <v>1.9740677694417896E-2</v>
      </c>
      <c r="G67" s="8">
        <f t="shared" si="40"/>
        <v>105.3717161246457</v>
      </c>
      <c r="H67" s="9">
        <f t="shared" si="29"/>
        <v>1.2898352275561686E-2</v>
      </c>
      <c r="I67" s="8">
        <f t="shared" si="41"/>
        <v>119.00652319040051</v>
      </c>
      <c r="J67" s="9">
        <f t="shared" si="30"/>
        <v>2.1072368259746455E-2</v>
      </c>
      <c r="K67" s="8">
        <f t="shared" si="42"/>
        <v>107.31076203673382</v>
      </c>
      <c r="L67" s="9">
        <f t="shared" si="31"/>
        <v>0.12114706453806168</v>
      </c>
      <c r="M67" s="36">
        <f t="shared" si="17"/>
        <v>492.17338569408457</v>
      </c>
      <c r="O67" s="8">
        <f t="shared" si="43"/>
        <v>71.422930826495985</v>
      </c>
      <c r="P67" s="9">
        <f t="shared" si="32"/>
        <v>8.9389118619331853E-4</v>
      </c>
      <c r="Q67" s="8">
        <f t="shared" si="44"/>
        <v>89.382764902123611</v>
      </c>
      <c r="R67" s="9">
        <f t="shared" si="33"/>
        <v>3.3131606669656311E-4</v>
      </c>
      <c r="S67" s="8">
        <f t="shared" si="45"/>
        <v>105.4242565948406</v>
      </c>
      <c r="T67" s="9">
        <f t="shared" si="34"/>
        <v>2.1692517596894056E-4</v>
      </c>
      <c r="U67" s="8">
        <f t="shared" si="46"/>
        <v>119.09113107831637</v>
      </c>
      <c r="V67" s="9">
        <f t="shared" si="35"/>
        <v>3.4349022937618656E-4</v>
      </c>
      <c r="W67" s="8">
        <f t="shared" si="47"/>
        <v>107.78960403756793</v>
      </c>
      <c r="X67" s="9">
        <f t="shared" si="36"/>
        <v>2.0067777574266366E-3</v>
      </c>
      <c r="Y67" s="36">
        <f t="shared" si="23"/>
        <v>493.11068743934447</v>
      </c>
      <c r="BA67" s="8" t="e">
        <f t="shared" si="48"/>
        <v>#REF!</v>
      </c>
      <c r="BB67" s="9" t="e">
        <f>$D$15*BA67*(1-BA67/$F$15)+#REF!*BA67*BC67+#REF!*BA67*BE67</f>
        <v>#REF!</v>
      </c>
      <c r="BC67" s="8" t="e">
        <f t="shared" si="49"/>
        <v>#REF!</v>
      </c>
      <c r="BD67" s="9" t="e">
        <f>$D$16*BC67*(1-BC67/$F$16)+#REF!*BA67*BC67+#REF!*BC67*BE67</f>
        <v>#REF!</v>
      </c>
      <c r="BE67" s="8" t="e">
        <f t="shared" si="50"/>
        <v>#REF!</v>
      </c>
      <c r="BF67" s="9" t="e">
        <f>$D$17*BE67*(1-BE67/$F$17)+#REF!*BA67*BE67+#REF!*BC67*BE67</f>
        <v>#REF!</v>
      </c>
    </row>
    <row r="68" spans="2:58" ht="17.25" customHeight="1" x14ac:dyDescent="0.25">
      <c r="B68" s="14">
        <f t="shared" si="37"/>
        <v>43</v>
      </c>
      <c r="C68" s="8">
        <f t="shared" si="38"/>
        <v>71.241873918652388</v>
      </c>
      <c r="D68" s="9">
        <f t="shared" si="27"/>
        <v>4.4875367447172021E-2</v>
      </c>
      <c r="E68" s="8">
        <f t="shared" si="39"/>
        <v>89.321376490306022</v>
      </c>
      <c r="F68" s="9">
        <f t="shared" si="28"/>
        <v>1.5090564409938612E-2</v>
      </c>
      <c r="G68" s="8">
        <f t="shared" si="40"/>
        <v>105.38461447692126</v>
      </c>
      <c r="H68" s="9">
        <f t="shared" si="29"/>
        <v>9.8266957579267178E-3</v>
      </c>
      <c r="I68" s="8">
        <f t="shared" si="41"/>
        <v>119.02759555866027</v>
      </c>
      <c r="J68" s="9">
        <f t="shared" si="30"/>
        <v>1.5943927640930333E-2</v>
      </c>
      <c r="K68" s="8">
        <f t="shared" si="42"/>
        <v>107.43190910127188</v>
      </c>
      <c r="L68" s="9">
        <f t="shared" si="31"/>
        <v>9.1046372287808097E-2</v>
      </c>
      <c r="M68" s="36">
        <f t="shared" si="17"/>
        <v>492.40736954581178</v>
      </c>
      <c r="O68" s="8">
        <f t="shared" si="43"/>
        <v>71.42382471768218</v>
      </c>
      <c r="P68" s="9">
        <f t="shared" si="32"/>
        <v>6.8083036310828682E-4</v>
      </c>
      <c r="Q68" s="8">
        <f t="shared" si="44"/>
        <v>89.383096218190303</v>
      </c>
      <c r="R68" s="9">
        <f t="shared" si="33"/>
        <v>2.5065858741479818E-4</v>
      </c>
      <c r="S68" s="8">
        <f t="shared" si="45"/>
        <v>105.42447352001656</v>
      </c>
      <c r="T68" s="9">
        <f t="shared" si="34"/>
        <v>1.6358588508325056E-4</v>
      </c>
      <c r="U68" s="8">
        <f t="shared" si="46"/>
        <v>119.09147456854575</v>
      </c>
      <c r="V68" s="9">
        <f t="shared" si="35"/>
        <v>2.5866364840121392E-4</v>
      </c>
      <c r="W68" s="8">
        <f t="shared" si="47"/>
        <v>107.79161081532536</v>
      </c>
      <c r="X68" s="9">
        <f t="shared" si="36"/>
        <v>1.502318585523188E-3</v>
      </c>
      <c r="Y68" s="36">
        <f t="shared" si="23"/>
        <v>493.11447983976018</v>
      </c>
      <c r="BA68" s="8" t="e">
        <f t="shared" si="48"/>
        <v>#REF!</v>
      </c>
      <c r="BB68" s="9" t="e">
        <f>$D$15*BA68*(1-BA68/$F$15)+#REF!*BA68*BC68+#REF!*BA68*BE68</f>
        <v>#REF!</v>
      </c>
      <c r="BC68" s="8" t="e">
        <f t="shared" si="49"/>
        <v>#REF!</v>
      </c>
      <c r="BD68" s="9" t="e">
        <f>$D$16*BC68*(1-BC68/$F$16)+#REF!*BA68*BC68+#REF!*BC68*BE68</f>
        <v>#REF!</v>
      </c>
      <c r="BE68" s="8" t="e">
        <f t="shared" si="50"/>
        <v>#REF!</v>
      </c>
      <c r="BF68" s="9" t="e">
        <f>$D$17*BE68*(1-BE68/$F$17)+#REF!*BA68*BE68+#REF!*BC68*BE68</f>
        <v>#REF!</v>
      </c>
    </row>
    <row r="69" spans="2:58" ht="17.25" customHeight="1" x14ac:dyDescent="0.25">
      <c r="B69" s="14">
        <f t="shared" si="37"/>
        <v>44</v>
      </c>
      <c r="C69" s="8">
        <f t="shared" si="38"/>
        <v>71.286749286099564</v>
      </c>
      <c r="D69" s="9">
        <f t="shared" si="27"/>
        <v>3.4031818228442035E-2</v>
      </c>
      <c r="E69" s="8">
        <f t="shared" si="39"/>
        <v>89.336467054715968</v>
      </c>
      <c r="F69" s="9">
        <f t="shared" si="28"/>
        <v>1.1509250078210242E-2</v>
      </c>
      <c r="G69" s="8">
        <f t="shared" si="40"/>
        <v>105.39444117267918</v>
      </c>
      <c r="H69" s="9">
        <f t="shared" si="29"/>
        <v>7.4703521304044784E-3</v>
      </c>
      <c r="I69" s="8">
        <f t="shared" si="41"/>
        <v>119.0435394863012</v>
      </c>
      <c r="J69" s="9">
        <f t="shared" si="30"/>
        <v>1.2049028109198279E-2</v>
      </c>
      <c r="K69" s="8">
        <f t="shared" si="42"/>
        <v>107.52295547355969</v>
      </c>
      <c r="L69" s="9">
        <f t="shared" si="31"/>
        <v>6.8396840304165263E-2</v>
      </c>
      <c r="M69" s="36">
        <f t="shared" si="17"/>
        <v>492.58415247335563</v>
      </c>
      <c r="O69" s="8">
        <f t="shared" si="43"/>
        <v>71.424505548045289</v>
      </c>
      <c r="P69" s="9">
        <f t="shared" si="32"/>
        <v>5.1807695138550436E-4</v>
      </c>
      <c r="Q69" s="8">
        <f t="shared" si="44"/>
        <v>89.383346876777722</v>
      </c>
      <c r="R69" s="9">
        <f t="shared" si="33"/>
        <v>1.8954680353966413E-4</v>
      </c>
      <c r="S69" s="8">
        <f t="shared" si="45"/>
        <v>105.42463710590164</v>
      </c>
      <c r="T69" s="9">
        <f t="shared" si="34"/>
        <v>1.2333467749869875E-4</v>
      </c>
      <c r="U69" s="8">
        <f t="shared" si="46"/>
        <v>119.09173323219414</v>
      </c>
      <c r="V69" s="9">
        <f t="shared" si="35"/>
        <v>1.9477041037152532E-4</v>
      </c>
      <c r="W69" s="8">
        <f t="shared" si="47"/>
        <v>107.79311313391088</v>
      </c>
      <c r="X69" s="9">
        <f t="shared" si="36"/>
        <v>1.1249982135570491E-3</v>
      </c>
      <c r="Y69" s="36">
        <f t="shared" si="23"/>
        <v>493.11733589682967</v>
      </c>
      <c r="BA69" s="8" t="e">
        <f t="shared" si="48"/>
        <v>#REF!</v>
      </c>
      <c r="BB69" s="9" t="e">
        <f>$D$15*BA69*(1-BA69/$F$15)+#REF!*BA69*BC69+#REF!*BA69*BE69</f>
        <v>#REF!</v>
      </c>
      <c r="BC69" s="8" t="e">
        <f t="shared" si="49"/>
        <v>#REF!</v>
      </c>
      <c r="BD69" s="9" t="e">
        <f>$D$16*BC69*(1-BC69/$F$16)+#REF!*BA69*BC69+#REF!*BC69*BE69</f>
        <v>#REF!</v>
      </c>
      <c r="BE69" s="8" t="e">
        <f t="shared" si="50"/>
        <v>#REF!</v>
      </c>
      <c r="BF69" s="9" t="e">
        <f>$D$17*BE69*(1-BE69/$F$17)+#REF!*BA69*BE69+#REF!*BC69*BE69</f>
        <v>#REF!</v>
      </c>
    </row>
    <row r="70" spans="2:58" ht="17.25" customHeight="1" x14ac:dyDescent="0.25">
      <c r="B70" s="14">
        <f t="shared" si="37"/>
        <v>45</v>
      </c>
      <c r="C70" s="8">
        <f t="shared" si="38"/>
        <v>71.320781104328006</v>
      </c>
      <c r="D70" s="9">
        <f t="shared" si="27"/>
        <v>2.5790237277477202E-2</v>
      </c>
      <c r="E70" s="8">
        <f t="shared" si="39"/>
        <v>89.347976304794173</v>
      </c>
      <c r="F70" s="9">
        <f t="shared" si="28"/>
        <v>8.7605981813841938E-3</v>
      </c>
      <c r="G70" s="8">
        <f t="shared" si="40"/>
        <v>105.40191152480958</v>
      </c>
      <c r="H70" s="9">
        <f t="shared" si="29"/>
        <v>5.6689180563169739E-3</v>
      </c>
      <c r="I70" s="8">
        <f t="shared" si="41"/>
        <v>119.0555885144104</v>
      </c>
      <c r="J70" s="9">
        <f t="shared" si="30"/>
        <v>9.0970871939068942E-3</v>
      </c>
      <c r="K70" s="8">
        <f t="shared" si="42"/>
        <v>107.59135231386385</v>
      </c>
      <c r="L70" s="9">
        <f t="shared" si="31"/>
        <v>5.1368498469510637E-2</v>
      </c>
      <c r="M70" s="36">
        <f t="shared" si="17"/>
        <v>492.717609762206</v>
      </c>
      <c r="O70" s="8">
        <f t="shared" si="43"/>
        <v>71.425023624996669</v>
      </c>
      <c r="P70" s="9">
        <f t="shared" si="32"/>
        <v>3.9389871964257139E-4</v>
      </c>
      <c r="Q70" s="8">
        <f t="shared" si="44"/>
        <v>89.383536423581262</v>
      </c>
      <c r="R70" s="9">
        <f t="shared" si="33"/>
        <v>1.4327364912147811E-4</v>
      </c>
      <c r="S70" s="8">
        <f t="shared" si="45"/>
        <v>105.42476044057913</v>
      </c>
      <c r="T70" s="9">
        <f t="shared" si="34"/>
        <v>9.296948801362781E-5</v>
      </c>
      <c r="U70" s="8">
        <f t="shared" si="46"/>
        <v>119.09192800260452</v>
      </c>
      <c r="V70" s="9">
        <f t="shared" si="35"/>
        <v>1.4664972284705868E-4</v>
      </c>
      <c r="W70" s="8">
        <f t="shared" si="47"/>
        <v>107.79423813212443</v>
      </c>
      <c r="X70" s="9">
        <f t="shared" si="36"/>
        <v>8.4267950397487468E-4</v>
      </c>
      <c r="Y70" s="36">
        <f t="shared" si="23"/>
        <v>493.11948662388602</v>
      </c>
      <c r="BA70" s="8" t="e">
        <f t="shared" si="48"/>
        <v>#REF!</v>
      </c>
      <c r="BB70" s="9" t="e">
        <f>$D$15*BA70*(1-BA70/$F$15)+#REF!*BA70*BC70+#REF!*BA70*BE70</f>
        <v>#REF!</v>
      </c>
      <c r="BC70" s="8" t="e">
        <f t="shared" si="49"/>
        <v>#REF!</v>
      </c>
      <c r="BD70" s="9" t="e">
        <f>$D$16*BC70*(1-BC70/$F$16)+#REF!*BA70*BC70+#REF!*BC70*BE70</f>
        <v>#REF!</v>
      </c>
      <c r="BE70" s="8" t="e">
        <f t="shared" si="50"/>
        <v>#REF!</v>
      </c>
      <c r="BF70" s="9" t="e">
        <f>$D$17*BE70*(1-BE70/$F$17)+#REF!*BA70*BE70+#REF!*BC70*BE70</f>
        <v>#REF!</v>
      </c>
    </row>
    <row r="71" spans="2:58" ht="17.25" customHeight="1" x14ac:dyDescent="0.25">
      <c r="B71" s="14">
        <f t="shared" si="37"/>
        <v>46</v>
      </c>
      <c r="C71" s="8">
        <f t="shared" si="38"/>
        <v>71.346571341605483</v>
      </c>
      <c r="D71" s="9">
        <f t="shared" si="27"/>
        <v>1.9532543801972668E-2</v>
      </c>
      <c r="E71" s="8">
        <f t="shared" si="39"/>
        <v>89.356736902975555</v>
      </c>
      <c r="F71" s="9">
        <f t="shared" si="28"/>
        <v>6.6572210031445866E-3</v>
      </c>
      <c r="G71" s="8">
        <f t="shared" si="40"/>
        <v>105.40758044286589</v>
      </c>
      <c r="H71" s="9">
        <f t="shared" si="29"/>
        <v>4.2955807840259208E-3</v>
      </c>
      <c r="I71" s="8">
        <f t="shared" si="41"/>
        <v>119.06468560160431</v>
      </c>
      <c r="J71" s="9">
        <f t="shared" si="30"/>
        <v>6.8633812958722729E-3</v>
      </c>
      <c r="K71" s="8">
        <f t="shared" si="42"/>
        <v>107.64272081233337</v>
      </c>
      <c r="L71" s="9">
        <f t="shared" si="31"/>
        <v>3.857373160297195E-2</v>
      </c>
      <c r="M71" s="36">
        <f t="shared" si="17"/>
        <v>492.81829510138459</v>
      </c>
      <c r="O71" s="8">
        <f t="shared" si="43"/>
        <v>71.425417523716305</v>
      </c>
      <c r="P71" s="9">
        <f t="shared" si="32"/>
        <v>2.9925418676524096E-4</v>
      </c>
      <c r="Q71" s="8">
        <f t="shared" si="44"/>
        <v>89.383679697230377</v>
      </c>
      <c r="R71" s="9">
        <f t="shared" si="33"/>
        <v>1.0825585189944142E-4</v>
      </c>
      <c r="S71" s="8">
        <f t="shared" si="45"/>
        <v>105.42485341006714</v>
      </c>
      <c r="T71" s="9">
        <f t="shared" si="34"/>
        <v>7.0068354403707289E-5</v>
      </c>
      <c r="U71" s="8">
        <f t="shared" si="46"/>
        <v>119.09207465232737</v>
      </c>
      <c r="V71" s="9">
        <f t="shared" si="35"/>
        <v>1.1041131972655549E-4</v>
      </c>
      <c r="W71" s="8">
        <f t="shared" si="47"/>
        <v>107.79508081162841</v>
      </c>
      <c r="X71" s="9">
        <f t="shared" si="36"/>
        <v>6.3137541781665973E-4</v>
      </c>
      <c r="Y71" s="36">
        <f t="shared" si="23"/>
        <v>493.1211060949696</v>
      </c>
      <c r="BA71" s="8" t="e">
        <f t="shared" si="48"/>
        <v>#REF!</v>
      </c>
      <c r="BB71" s="9" t="e">
        <f>$D$15*BA71*(1-BA71/$F$15)+#REF!*BA71*BC71+#REF!*BA71*BE71</f>
        <v>#REF!</v>
      </c>
      <c r="BC71" s="8" t="e">
        <f t="shared" si="49"/>
        <v>#REF!</v>
      </c>
      <c r="BD71" s="9" t="e">
        <f>$D$16*BC71*(1-BC71/$F$16)+#REF!*BA71*BC71+#REF!*BC71*BE71</f>
        <v>#REF!</v>
      </c>
      <c r="BE71" s="8" t="e">
        <f t="shared" si="50"/>
        <v>#REF!</v>
      </c>
      <c r="BF71" s="9" t="e">
        <f>$D$17*BE71*(1-BE71/$F$17)+#REF!*BA71*BE71+#REF!*BC71*BE71</f>
        <v>#REF!</v>
      </c>
    </row>
    <row r="72" spans="2:58" ht="17.25" customHeight="1" x14ac:dyDescent="0.25">
      <c r="B72" s="14">
        <f t="shared" si="37"/>
        <v>47</v>
      </c>
      <c r="C72" s="8">
        <f t="shared" si="38"/>
        <v>71.366103885407455</v>
      </c>
      <c r="D72" s="9">
        <f t="shared" si="27"/>
        <v>1.4785236117813794E-2</v>
      </c>
      <c r="E72" s="8">
        <f t="shared" si="39"/>
        <v>89.363394123978694</v>
      </c>
      <c r="F72" s="9">
        <f t="shared" si="28"/>
        <v>5.0516599612808744E-3</v>
      </c>
      <c r="G72" s="8">
        <f t="shared" si="40"/>
        <v>105.41187602364992</v>
      </c>
      <c r="H72" s="9">
        <f t="shared" si="29"/>
        <v>3.2510187293752768E-3</v>
      </c>
      <c r="I72" s="8">
        <f t="shared" si="41"/>
        <v>119.07154898290018</v>
      </c>
      <c r="J72" s="9">
        <f t="shared" si="30"/>
        <v>5.1752347959901357E-3</v>
      </c>
      <c r="K72" s="8">
        <f t="shared" si="42"/>
        <v>107.68129454393633</v>
      </c>
      <c r="L72" s="9">
        <f t="shared" si="31"/>
        <v>2.8963697543158862E-2</v>
      </c>
      <c r="M72" s="36">
        <f t="shared" si="17"/>
        <v>492.89421755987257</v>
      </c>
      <c r="O72" s="8">
        <f t="shared" si="43"/>
        <v>71.425716777903077</v>
      </c>
      <c r="P72" s="9">
        <f t="shared" si="32"/>
        <v>2.2718973066493398E-4</v>
      </c>
      <c r="Q72" s="8">
        <f t="shared" si="44"/>
        <v>89.383787953082276</v>
      </c>
      <c r="R72" s="9">
        <f t="shared" si="33"/>
        <v>8.1768936766257738E-5</v>
      </c>
      <c r="S72" s="8">
        <f t="shared" si="45"/>
        <v>105.42492347842155</v>
      </c>
      <c r="T72" s="9">
        <f t="shared" si="34"/>
        <v>5.2800544024345086E-5</v>
      </c>
      <c r="U72" s="8">
        <f t="shared" si="46"/>
        <v>119.09218506364709</v>
      </c>
      <c r="V72" s="9">
        <f t="shared" si="35"/>
        <v>8.3123319659428319E-5</v>
      </c>
      <c r="W72" s="8">
        <f t="shared" si="47"/>
        <v>107.79571218704622</v>
      </c>
      <c r="X72" s="9">
        <f t="shared" si="36"/>
        <v>4.731746910229262E-4</v>
      </c>
      <c r="Y72" s="36">
        <f t="shared" si="23"/>
        <v>493.12232546010017</v>
      </c>
      <c r="BA72" s="8" t="e">
        <f t="shared" si="48"/>
        <v>#REF!</v>
      </c>
      <c r="BB72" s="9" t="e">
        <f>$D$15*BA72*(1-BA72/$F$15)+#REF!*BA72*BC72+#REF!*BA72*BE72</f>
        <v>#REF!</v>
      </c>
      <c r="BC72" s="8" t="e">
        <f t="shared" si="49"/>
        <v>#REF!</v>
      </c>
      <c r="BD72" s="9" t="e">
        <f>$D$16*BC72*(1-BC72/$F$16)+#REF!*BA72*BC72+#REF!*BC72*BE72</f>
        <v>#REF!</v>
      </c>
      <c r="BE72" s="8" t="e">
        <f t="shared" si="50"/>
        <v>#REF!</v>
      </c>
      <c r="BF72" s="9" t="e">
        <f>$D$17*BE72*(1-BE72/$F$17)+#REF!*BA72*BE72+#REF!*BC72*BE72</f>
        <v>#REF!</v>
      </c>
    </row>
    <row r="73" spans="2:58" ht="17.25" customHeight="1" x14ac:dyDescent="0.25">
      <c r="B73" s="14">
        <f t="shared" si="37"/>
        <v>48</v>
      </c>
      <c r="C73" s="8">
        <f t="shared" si="38"/>
        <v>71.380889121525271</v>
      </c>
      <c r="D73" s="9">
        <f t="shared" si="27"/>
        <v>1.1186405253289511E-2</v>
      </c>
      <c r="E73" s="8">
        <f t="shared" si="39"/>
        <v>89.368445783939976</v>
      </c>
      <c r="F73" s="9">
        <f t="shared" si="28"/>
        <v>3.8286951272867853E-3</v>
      </c>
      <c r="G73" s="8">
        <f t="shared" si="40"/>
        <v>105.4151270423793</v>
      </c>
      <c r="H73" s="9">
        <f t="shared" si="29"/>
        <v>2.4580247212682149E-3</v>
      </c>
      <c r="I73" s="8">
        <f t="shared" si="41"/>
        <v>119.07672421769617</v>
      </c>
      <c r="J73" s="9">
        <f t="shared" si="30"/>
        <v>3.9006106334498192E-3</v>
      </c>
      <c r="K73" s="8">
        <f t="shared" si="42"/>
        <v>107.71025824147949</v>
      </c>
      <c r="L73" s="9">
        <f t="shared" si="31"/>
        <v>2.1747430180908633E-2</v>
      </c>
      <c r="M73" s="36">
        <f t="shared" si="17"/>
        <v>492.95144440702018</v>
      </c>
      <c r="O73" s="8">
        <f t="shared" si="43"/>
        <v>71.425943967633742</v>
      </c>
      <c r="P73" s="9">
        <f t="shared" si="32"/>
        <v>1.7236724525049318E-4</v>
      </c>
      <c r="Q73" s="8">
        <f t="shared" si="44"/>
        <v>89.383869722019043</v>
      </c>
      <c r="R73" s="9">
        <f t="shared" si="33"/>
        <v>6.1743579293560558E-5</v>
      </c>
      <c r="S73" s="8">
        <f t="shared" si="45"/>
        <v>105.42497627896557</v>
      </c>
      <c r="T73" s="9">
        <f t="shared" si="34"/>
        <v>3.9782979311286937E-5</v>
      </c>
      <c r="U73" s="8">
        <f t="shared" si="46"/>
        <v>119.09226818696675</v>
      </c>
      <c r="V73" s="9">
        <f t="shared" si="35"/>
        <v>6.257652912333711E-5</v>
      </c>
      <c r="W73" s="8">
        <f t="shared" si="47"/>
        <v>107.79618536173724</v>
      </c>
      <c r="X73" s="9">
        <f t="shared" si="36"/>
        <v>3.5469745925365004E-4</v>
      </c>
      <c r="Y73" s="36">
        <f t="shared" si="23"/>
        <v>493.12324351732235</v>
      </c>
      <c r="BA73" s="8" t="e">
        <f t="shared" si="48"/>
        <v>#REF!</v>
      </c>
      <c r="BB73" s="9" t="e">
        <f>$D$15*BA73*(1-BA73/$F$15)+#REF!*BA73*BC73+#REF!*BA73*BE73</f>
        <v>#REF!</v>
      </c>
      <c r="BC73" s="8" t="e">
        <f t="shared" si="49"/>
        <v>#REF!</v>
      </c>
      <c r="BD73" s="9" t="e">
        <f>$D$16*BC73*(1-BC73/$F$16)+#REF!*BA73*BC73+#REF!*BC73*BE73</f>
        <v>#REF!</v>
      </c>
      <c r="BE73" s="8" t="e">
        <f t="shared" si="50"/>
        <v>#REF!</v>
      </c>
      <c r="BF73" s="9" t="e">
        <f>$D$17*BE73*(1-BE73/$F$17)+#REF!*BA73*BE73+#REF!*BC73*BE73</f>
        <v>#REF!</v>
      </c>
    </row>
    <row r="74" spans="2:58" ht="17.25" customHeight="1" x14ac:dyDescent="0.25">
      <c r="B74" s="14">
        <f t="shared" si="37"/>
        <v>49</v>
      </c>
      <c r="C74" s="8">
        <f t="shared" si="38"/>
        <v>71.392075526778555</v>
      </c>
      <c r="D74" s="9">
        <f t="shared" si="27"/>
        <v>8.459952257242831E-3</v>
      </c>
      <c r="E74" s="8">
        <f t="shared" si="39"/>
        <v>89.372274479067258</v>
      </c>
      <c r="F74" s="9">
        <f t="shared" si="28"/>
        <v>2.8988301322128152E-3</v>
      </c>
      <c r="G74" s="8">
        <f t="shared" si="40"/>
        <v>105.41758506710056</v>
      </c>
      <c r="H74" s="9">
        <f t="shared" si="29"/>
        <v>1.8569445712135479E-3</v>
      </c>
      <c r="I74" s="8">
        <f t="shared" si="41"/>
        <v>119.08062482832962</v>
      </c>
      <c r="J74" s="9">
        <f t="shared" si="30"/>
        <v>2.9389192713531465E-3</v>
      </c>
      <c r="K74" s="8">
        <f t="shared" si="42"/>
        <v>107.7320056716604</v>
      </c>
      <c r="L74" s="9">
        <f t="shared" si="31"/>
        <v>1.6329406506020661E-2</v>
      </c>
      <c r="M74" s="36">
        <f t="shared" si="17"/>
        <v>492.99456557293638</v>
      </c>
      <c r="O74" s="8">
        <f t="shared" si="43"/>
        <v>71.426116334878998</v>
      </c>
      <c r="P74" s="9">
        <f t="shared" si="32"/>
        <v>1.3069555668399069E-4</v>
      </c>
      <c r="Q74" s="8">
        <f t="shared" si="44"/>
        <v>89.383931465598337</v>
      </c>
      <c r="R74" s="9">
        <f t="shared" si="33"/>
        <v>4.6609505642392079E-5</v>
      </c>
      <c r="S74" s="8">
        <f t="shared" si="45"/>
        <v>105.42501606194489</v>
      </c>
      <c r="T74" s="9">
        <f t="shared" si="34"/>
        <v>2.9971257674343832E-5</v>
      </c>
      <c r="U74" s="8">
        <f t="shared" si="46"/>
        <v>119.09233076349587</v>
      </c>
      <c r="V74" s="9">
        <f t="shared" si="35"/>
        <v>4.7106562018672804E-5</v>
      </c>
      <c r="W74" s="8">
        <f t="shared" si="47"/>
        <v>107.7965400591965</v>
      </c>
      <c r="X74" s="9">
        <f t="shared" si="36"/>
        <v>2.6594492888509791E-4</v>
      </c>
      <c r="Y74" s="36">
        <f t="shared" si="23"/>
        <v>493.12393468511453</v>
      </c>
      <c r="BA74" s="8" t="e">
        <f t="shared" si="48"/>
        <v>#REF!</v>
      </c>
      <c r="BB74" s="9" t="e">
        <f>$D$15*BA74*(1-BA74/$F$15)+#REF!*BA74*BC74+#REF!*BA74*BE74</f>
        <v>#REF!</v>
      </c>
      <c r="BC74" s="8" t="e">
        <f t="shared" si="49"/>
        <v>#REF!</v>
      </c>
      <c r="BD74" s="9" t="e">
        <f>$D$16*BC74*(1-BC74/$F$16)+#REF!*BA74*BC74+#REF!*BC74*BE74</f>
        <v>#REF!</v>
      </c>
      <c r="BE74" s="8" t="e">
        <f t="shared" si="50"/>
        <v>#REF!</v>
      </c>
      <c r="BF74" s="9" t="e">
        <f>$D$17*BE74*(1-BE74/$F$17)+#REF!*BA74*BE74+#REF!*BC74*BE74</f>
        <v>#REF!</v>
      </c>
    </row>
    <row r="75" spans="2:58" ht="17.25" customHeight="1" x14ac:dyDescent="0.25">
      <c r="B75" s="14">
        <f t="shared" si="37"/>
        <v>50</v>
      </c>
      <c r="C75" s="8">
        <f t="shared" si="38"/>
        <v>71.400535479035796</v>
      </c>
      <c r="D75" s="9">
        <f t="shared" si="27"/>
        <v>6.3955663604204904E-3</v>
      </c>
      <c r="E75" s="8">
        <f t="shared" si="39"/>
        <v>89.375173309199468</v>
      </c>
      <c r="F75" s="9">
        <f t="shared" si="28"/>
        <v>2.1928947946378008E-3</v>
      </c>
      <c r="G75" s="8">
        <f t="shared" si="40"/>
        <v>105.41944201167178</v>
      </c>
      <c r="H75" s="9">
        <f t="shared" si="29"/>
        <v>1.4019112562109193E-3</v>
      </c>
      <c r="I75" s="8">
        <f t="shared" si="41"/>
        <v>119.08356374760098</v>
      </c>
      <c r="J75" s="9">
        <f t="shared" si="30"/>
        <v>2.2137444581251664E-3</v>
      </c>
      <c r="K75" s="8">
        <f t="shared" si="42"/>
        <v>107.74833507816642</v>
      </c>
      <c r="L75" s="9">
        <f t="shared" si="31"/>
        <v>1.226176664753309E-2</v>
      </c>
      <c r="M75" s="36">
        <f t="shared" si="17"/>
        <v>493.02704962567441</v>
      </c>
      <c r="O75" s="8">
        <f t="shared" si="43"/>
        <v>71.426247030435675</v>
      </c>
      <c r="P75" s="9">
        <f t="shared" si="32"/>
        <v>9.9043808338583617E-5</v>
      </c>
      <c r="Q75" s="8">
        <f t="shared" si="44"/>
        <v>89.383978075103983</v>
      </c>
      <c r="R75" s="9">
        <f t="shared" si="33"/>
        <v>3.5176097028188913E-5</v>
      </c>
      <c r="S75" s="8">
        <f t="shared" si="45"/>
        <v>105.42504603320256</v>
      </c>
      <c r="T75" s="9">
        <f t="shared" si="34"/>
        <v>2.2577029994197417E-5</v>
      </c>
      <c r="U75" s="8">
        <f t="shared" si="46"/>
        <v>119.09237787005789</v>
      </c>
      <c r="V75" s="9">
        <f t="shared" si="35"/>
        <v>3.5459649668112547E-5</v>
      </c>
      <c r="W75" s="8">
        <f t="shared" si="47"/>
        <v>107.79680600412539</v>
      </c>
      <c r="X75" s="9">
        <f t="shared" si="36"/>
        <v>1.9944216018963346E-4</v>
      </c>
      <c r="Y75" s="36">
        <f t="shared" si="23"/>
        <v>493.12445501292541</v>
      </c>
      <c r="BA75" s="8" t="e">
        <f t="shared" si="48"/>
        <v>#REF!</v>
      </c>
      <c r="BB75" s="9" t="e">
        <f>$D$15*BA75*(1-BA75/$F$15)+#REF!*BA75*BC75+#REF!*BA75*BE75</f>
        <v>#REF!</v>
      </c>
      <c r="BC75" s="8" t="e">
        <f t="shared" si="49"/>
        <v>#REF!</v>
      </c>
      <c r="BD75" s="9" t="e">
        <f>$D$16*BC75*(1-BC75/$F$16)+#REF!*BA75*BC75+#REF!*BC75*BE75</f>
        <v>#REF!</v>
      </c>
      <c r="BE75" s="8" t="e">
        <f t="shared" si="50"/>
        <v>#REF!</v>
      </c>
      <c r="BF75" s="9" t="e">
        <f>$D$17*BE75*(1-BE75/$F$17)+#REF!*BA75*BE75+#REF!*BC75*BE75</f>
        <v>#REF!</v>
      </c>
    </row>
    <row r="76" spans="2:58" ht="17.25" customHeight="1" x14ac:dyDescent="0.25">
      <c r="B76" s="14">
        <f t="shared" si="37"/>
        <v>51</v>
      </c>
      <c r="C76" s="8">
        <f t="shared" si="38"/>
        <v>71.40693104539622</v>
      </c>
      <c r="D76" s="9">
        <f t="shared" si="27"/>
        <v>4.8332543966418395E-3</v>
      </c>
      <c r="E76" s="8">
        <f t="shared" si="39"/>
        <v>89.3773662039941</v>
      </c>
      <c r="F76" s="9">
        <f t="shared" si="28"/>
        <v>1.6576516185945467E-3</v>
      </c>
      <c r="G76" s="8">
        <f t="shared" si="40"/>
        <v>105.42084392292799</v>
      </c>
      <c r="H76" s="9">
        <f t="shared" si="29"/>
        <v>1.0577976741255046E-3</v>
      </c>
      <c r="I76" s="8">
        <f t="shared" si="41"/>
        <v>119.08577749205911</v>
      </c>
      <c r="J76" s="9">
        <f t="shared" si="30"/>
        <v>1.6671587259207143E-3</v>
      </c>
      <c r="K76" s="8">
        <f t="shared" si="42"/>
        <v>107.76059684481395</v>
      </c>
      <c r="L76" s="9">
        <f t="shared" si="31"/>
        <v>9.2079659879100717E-3</v>
      </c>
      <c r="M76" s="36">
        <f t="shared" si="17"/>
        <v>493.05151550919135</v>
      </c>
      <c r="O76" s="8">
        <f t="shared" si="43"/>
        <v>71.426346074244009</v>
      </c>
      <c r="P76" s="9">
        <f t="shared" si="32"/>
        <v>7.5019266761788828E-5</v>
      </c>
      <c r="Q76" s="8">
        <f t="shared" si="44"/>
        <v>89.384013251201011</v>
      </c>
      <c r="R76" s="9">
        <f t="shared" si="33"/>
        <v>2.6541237007515761E-5</v>
      </c>
      <c r="S76" s="8">
        <f t="shared" si="45"/>
        <v>105.42506861023256</v>
      </c>
      <c r="T76" s="9">
        <f t="shared" si="34"/>
        <v>1.7005425420490994E-5</v>
      </c>
      <c r="U76" s="8">
        <f t="shared" si="46"/>
        <v>119.09241332970755</v>
      </c>
      <c r="V76" s="9">
        <f t="shared" si="35"/>
        <v>2.6691444566129263E-5</v>
      </c>
      <c r="W76" s="8">
        <f t="shared" si="47"/>
        <v>107.79700544628558</v>
      </c>
      <c r="X76" s="9">
        <f t="shared" si="36"/>
        <v>1.4959897993893634E-4</v>
      </c>
      <c r="Y76" s="36">
        <f t="shared" si="23"/>
        <v>493.12484671167067</v>
      </c>
      <c r="BA76" s="8" t="e">
        <f t="shared" si="48"/>
        <v>#REF!</v>
      </c>
      <c r="BB76" s="9" t="e">
        <f>$D$15*BA76*(1-BA76/$F$15)+#REF!*BA76*BC76+#REF!*BA76*BE76</f>
        <v>#REF!</v>
      </c>
      <c r="BC76" s="8" t="e">
        <f t="shared" si="49"/>
        <v>#REF!</v>
      </c>
      <c r="BD76" s="9" t="e">
        <f>$D$16*BC76*(1-BC76/$F$16)+#REF!*BA76*BC76+#REF!*BC76*BE76</f>
        <v>#REF!</v>
      </c>
      <c r="BE76" s="8" t="e">
        <f t="shared" si="50"/>
        <v>#REF!</v>
      </c>
      <c r="BF76" s="9" t="e">
        <f>$D$17*BE76*(1-BE76/$F$17)+#REF!*BA76*BE76+#REF!*BC76*BE76</f>
        <v>#REF!</v>
      </c>
    </row>
    <row r="77" spans="2:58" ht="17.25" customHeight="1" x14ac:dyDescent="0.25">
      <c r="B77" s="14">
        <f t="shared" si="37"/>
        <v>52</v>
      </c>
      <c r="C77" s="8">
        <f t="shared" si="38"/>
        <v>71.411764299792864</v>
      </c>
      <c r="D77" s="9">
        <f t="shared" si="27"/>
        <v>3.651433573841123E-3</v>
      </c>
      <c r="E77" s="8">
        <f t="shared" si="39"/>
        <v>89.379023855612701</v>
      </c>
      <c r="F77" s="9">
        <f t="shared" si="28"/>
        <v>1.2522691464080804E-3</v>
      </c>
      <c r="G77" s="8">
        <f t="shared" si="40"/>
        <v>105.42190172060211</v>
      </c>
      <c r="H77" s="9">
        <f t="shared" si="29"/>
        <v>7.9778793728091379E-4</v>
      </c>
      <c r="I77" s="8">
        <f t="shared" si="41"/>
        <v>119.08744465078503</v>
      </c>
      <c r="J77" s="9">
        <f t="shared" si="30"/>
        <v>1.2553222532600827E-3</v>
      </c>
      <c r="K77" s="8">
        <f t="shared" si="42"/>
        <v>107.76980481080186</v>
      </c>
      <c r="L77" s="9">
        <f t="shared" si="31"/>
        <v>6.9152419821789657E-3</v>
      </c>
      <c r="M77" s="36">
        <f t="shared" si="17"/>
        <v>493.06993933759452</v>
      </c>
      <c r="O77" s="8">
        <f t="shared" si="43"/>
        <v>71.426421093510768</v>
      </c>
      <c r="P77" s="9">
        <f t="shared" si="32"/>
        <v>5.6795533640130458E-5</v>
      </c>
      <c r="Q77" s="8">
        <f t="shared" si="44"/>
        <v>89.384039792438017</v>
      </c>
      <c r="R77" s="9">
        <f t="shared" si="33"/>
        <v>2.0021830993810497E-5</v>
      </c>
      <c r="S77" s="8">
        <f t="shared" si="45"/>
        <v>105.42508561565798</v>
      </c>
      <c r="T77" s="9">
        <f t="shared" si="34"/>
        <v>1.2807698144046142E-5</v>
      </c>
      <c r="U77" s="8">
        <f t="shared" si="46"/>
        <v>119.09244002115211</v>
      </c>
      <c r="V77" s="9">
        <f t="shared" si="35"/>
        <v>2.0090726752908239E-5</v>
      </c>
      <c r="W77" s="8">
        <f t="shared" si="47"/>
        <v>107.79715504526553</v>
      </c>
      <c r="X77" s="9">
        <f t="shared" si="36"/>
        <v>1.1223329833232043E-4</v>
      </c>
      <c r="Y77" s="36">
        <f t="shared" si="23"/>
        <v>493.12514156802439</v>
      </c>
      <c r="BA77" s="8" t="e">
        <f t="shared" si="48"/>
        <v>#REF!</v>
      </c>
      <c r="BB77" s="9" t="e">
        <f>$D$15*BA77*(1-BA77/$F$15)+#REF!*BA77*BC77+#REF!*BA77*BE77</f>
        <v>#REF!</v>
      </c>
      <c r="BC77" s="8" t="e">
        <f t="shared" si="49"/>
        <v>#REF!</v>
      </c>
      <c r="BD77" s="9" t="e">
        <f>$D$16*BC77*(1-BC77/$F$16)+#REF!*BA77*BC77+#REF!*BC77*BE77</f>
        <v>#REF!</v>
      </c>
      <c r="BE77" s="8" t="e">
        <f t="shared" si="50"/>
        <v>#REF!</v>
      </c>
      <c r="BF77" s="9" t="e">
        <f>$D$17*BE77*(1-BE77/$F$17)+#REF!*BA77*BE77+#REF!*BC77*BE77</f>
        <v>#REF!</v>
      </c>
    </row>
    <row r="78" spans="2:58" ht="17.25" customHeight="1" x14ac:dyDescent="0.25">
      <c r="B78" s="14">
        <f t="shared" si="37"/>
        <v>53</v>
      </c>
      <c r="C78" s="8">
        <f t="shared" si="38"/>
        <v>71.4154157333667</v>
      </c>
      <c r="D78" s="9">
        <f t="shared" si="27"/>
        <v>2.7577951769695019E-3</v>
      </c>
      <c r="E78" s="8">
        <f t="shared" si="39"/>
        <v>89.380276124759106</v>
      </c>
      <c r="F78" s="9">
        <f t="shared" si="28"/>
        <v>9.4552280102344621E-4</v>
      </c>
      <c r="G78" s="8">
        <f t="shared" si="40"/>
        <v>105.4226995085394</v>
      </c>
      <c r="H78" s="9">
        <f t="shared" si="29"/>
        <v>6.0146407785333089E-4</v>
      </c>
      <c r="I78" s="8">
        <f t="shared" si="41"/>
        <v>119.08869997303829</v>
      </c>
      <c r="J78" s="9">
        <f t="shared" si="30"/>
        <v>9.450986663690486E-4</v>
      </c>
      <c r="K78" s="8">
        <f t="shared" si="42"/>
        <v>107.77672005278404</v>
      </c>
      <c r="L78" s="9">
        <f t="shared" si="31"/>
        <v>5.1938215671767374E-3</v>
      </c>
      <c r="M78" s="36">
        <f t="shared" si="17"/>
        <v>493.08381139248752</v>
      </c>
      <c r="O78" s="8">
        <f t="shared" si="43"/>
        <v>71.426477889044406</v>
      </c>
      <c r="P78" s="9">
        <f t="shared" si="32"/>
        <v>4.2980046539353722E-5</v>
      </c>
      <c r="Q78" s="8">
        <f t="shared" si="44"/>
        <v>89.384059814269008</v>
      </c>
      <c r="R78" s="9">
        <f t="shared" si="33"/>
        <v>1.5100917591048812E-5</v>
      </c>
      <c r="S78" s="8">
        <f t="shared" si="45"/>
        <v>105.42509842335612</v>
      </c>
      <c r="T78" s="9">
        <f t="shared" si="34"/>
        <v>9.6454185245509194E-6</v>
      </c>
      <c r="U78" s="8">
        <f t="shared" si="46"/>
        <v>119.09246011187886</v>
      </c>
      <c r="V78" s="9">
        <f t="shared" si="35"/>
        <v>1.5121898237602238E-5</v>
      </c>
      <c r="W78" s="8">
        <f t="shared" si="47"/>
        <v>107.79726727856387</v>
      </c>
      <c r="X78" s="9">
        <f t="shared" si="36"/>
        <v>8.4215399686726755E-5</v>
      </c>
      <c r="Y78" s="36">
        <f t="shared" si="23"/>
        <v>493.12536351711225</v>
      </c>
      <c r="BA78" s="8" t="e">
        <f t="shared" si="48"/>
        <v>#REF!</v>
      </c>
      <c r="BB78" s="9" t="e">
        <f>$D$15*BA78*(1-BA78/$F$15)+#REF!*BA78*BC78+#REF!*BA78*BE78</f>
        <v>#REF!</v>
      </c>
      <c r="BC78" s="8" t="e">
        <f t="shared" si="49"/>
        <v>#REF!</v>
      </c>
      <c r="BD78" s="9" t="e">
        <f>$D$16*BC78*(1-BC78/$F$16)+#REF!*BA78*BC78+#REF!*BC78*BE78</f>
        <v>#REF!</v>
      </c>
      <c r="BE78" s="8" t="e">
        <f t="shared" si="50"/>
        <v>#REF!</v>
      </c>
      <c r="BF78" s="9" t="e">
        <f>$D$17*BE78*(1-BE78/$F$17)+#REF!*BA78*BE78+#REF!*BC78*BE78</f>
        <v>#REF!</v>
      </c>
    </row>
    <row r="79" spans="2:58" ht="17.25" customHeight="1" x14ac:dyDescent="0.25">
      <c r="B79" s="14">
        <f t="shared" si="37"/>
        <v>54</v>
      </c>
      <c r="C79" s="8">
        <f t="shared" si="38"/>
        <v>71.418173528543676</v>
      </c>
      <c r="D79" s="9">
        <f t="shared" si="27"/>
        <v>2.0823117596875385E-3</v>
      </c>
      <c r="E79" s="8">
        <f t="shared" si="39"/>
        <v>89.381221647560125</v>
      </c>
      <c r="F79" s="9">
        <f t="shared" si="28"/>
        <v>7.1359330755327299E-4</v>
      </c>
      <c r="G79" s="8">
        <f t="shared" si="40"/>
        <v>105.42330097261726</v>
      </c>
      <c r="H79" s="9">
        <f t="shared" si="29"/>
        <v>4.5331240921142602E-4</v>
      </c>
      <c r="I79" s="8">
        <f t="shared" si="41"/>
        <v>119.08964507170465</v>
      </c>
      <c r="J79" s="9">
        <f t="shared" si="30"/>
        <v>7.1146609572325659E-4</v>
      </c>
      <c r="K79" s="8">
        <f t="shared" si="42"/>
        <v>107.78191387435122</v>
      </c>
      <c r="L79" s="9">
        <f t="shared" si="31"/>
        <v>3.9012529603410506E-3</v>
      </c>
      <c r="M79" s="36">
        <f t="shared" si="17"/>
        <v>493.09425509477694</v>
      </c>
      <c r="O79" s="8">
        <f t="shared" si="43"/>
        <v>71.42652086909095</v>
      </c>
      <c r="P79" s="9">
        <f t="shared" si="32"/>
        <v>3.2512100680559541E-5</v>
      </c>
      <c r="Q79" s="8">
        <f t="shared" si="44"/>
        <v>89.384074915186602</v>
      </c>
      <c r="R79" s="9">
        <f t="shared" si="33"/>
        <v>1.1387457121814215E-5</v>
      </c>
      <c r="S79" s="8">
        <f t="shared" si="45"/>
        <v>105.42510806877465</v>
      </c>
      <c r="T79" s="9">
        <f t="shared" si="34"/>
        <v>7.2634100152235703E-6</v>
      </c>
      <c r="U79" s="8">
        <f t="shared" si="46"/>
        <v>119.09247523377711</v>
      </c>
      <c r="V79" s="9">
        <f t="shared" si="35"/>
        <v>1.1381646844998983E-5</v>
      </c>
      <c r="W79" s="8">
        <f t="shared" si="47"/>
        <v>107.79735149396355</v>
      </c>
      <c r="X79" s="9">
        <f t="shared" si="36"/>
        <v>6.3202389037453344E-5</v>
      </c>
      <c r="Y79" s="36">
        <f t="shared" si="23"/>
        <v>493.12553058079288</v>
      </c>
      <c r="BA79" s="8" t="e">
        <f t="shared" si="48"/>
        <v>#REF!</v>
      </c>
      <c r="BB79" s="9" t="e">
        <f>$D$15*BA79*(1-BA79/$F$15)+#REF!*BA79*BC79+#REF!*BA79*BE79</f>
        <v>#REF!</v>
      </c>
      <c r="BC79" s="8" t="e">
        <f t="shared" si="49"/>
        <v>#REF!</v>
      </c>
      <c r="BD79" s="9" t="e">
        <f>$D$16*BC79*(1-BC79/$F$16)+#REF!*BA79*BC79+#REF!*BC79*BE79</f>
        <v>#REF!</v>
      </c>
      <c r="BE79" s="8" t="e">
        <f t="shared" si="50"/>
        <v>#REF!</v>
      </c>
      <c r="BF79" s="9" t="e">
        <f>$D$17*BE79*(1-BE79/$F$17)+#REF!*BA79*BE79+#REF!*BC79*BE79</f>
        <v>#REF!</v>
      </c>
    </row>
    <row r="80" spans="2:58" ht="17.25" customHeight="1" x14ac:dyDescent="0.25">
      <c r="B80" s="14">
        <f t="shared" si="37"/>
        <v>55</v>
      </c>
      <c r="C80" s="8">
        <f t="shared" si="38"/>
        <v>71.420255840303369</v>
      </c>
      <c r="D80" s="9">
        <f t="shared" si="27"/>
        <v>1.5718957145898216E-3</v>
      </c>
      <c r="E80" s="8">
        <f t="shared" si="39"/>
        <v>89.381935240867676</v>
      </c>
      <c r="F80" s="9">
        <f t="shared" si="28"/>
        <v>5.3834793961471394E-4</v>
      </c>
      <c r="G80" s="8">
        <f t="shared" si="40"/>
        <v>105.42375428502646</v>
      </c>
      <c r="H80" s="9">
        <f t="shared" si="29"/>
        <v>3.4156579715904911E-4</v>
      </c>
      <c r="I80" s="8">
        <f t="shared" si="41"/>
        <v>119.09035653780037</v>
      </c>
      <c r="J80" s="9">
        <f t="shared" si="30"/>
        <v>5.3554421439372391E-4</v>
      </c>
      <c r="K80" s="8">
        <f t="shared" si="42"/>
        <v>107.78581512731157</v>
      </c>
      <c r="L80" s="9">
        <f t="shared" si="31"/>
        <v>2.9306169518323877E-3</v>
      </c>
      <c r="M80" s="36">
        <f t="shared" si="17"/>
        <v>493.10211703130949</v>
      </c>
      <c r="O80" s="8">
        <f t="shared" si="43"/>
        <v>71.426553381191624</v>
      </c>
      <c r="P80" s="9">
        <f t="shared" si="32"/>
        <v>2.4584511003622467E-5</v>
      </c>
      <c r="Q80" s="8">
        <f t="shared" si="44"/>
        <v>89.384086302643723</v>
      </c>
      <c r="R80" s="9">
        <f t="shared" si="33"/>
        <v>8.5857902099029104E-6</v>
      </c>
      <c r="S80" s="8">
        <f t="shared" si="45"/>
        <v>105.42511533218466</v>
      </c>
      <c r="T80" s="9">
        <f t="shared" si="34"/>
        <v>5.4693062727650954E-6</v>
      </c>
      <c r="U80" s="8">
        <f t="shared" si="46"/>
        <v>119.09248661542395</v>
      </c>
      <c r="V80" s="9">
        <f t="shared" si="35"/>
        <v>8.566293625555943E-6</v>
      </c>
      <c r="W80" s="8">
        <f t="shared" si="47"/>
        <v>107.79741469635259</v>
      </c>
      <c r="X80" s="9">
        <f t="shared" si="36"/>
        <v>4.7439859981235344E-5</v>
      </c>
      <c r="Y80" s="36">
        <f t="shared" si="23"/>
        <v>493.12565632779649</v>
      </c>
      <c r="BA80" s="8" t="e">
        <f t="shared" si="48"/>
        <v>#REF!</v>
      </c>
      <c r="BB80" s="9" t="e">
        <f>$D$15*BA80*(1-BA80/$F$15)+#REF!*BA80*BC80+#REF!*BA80*BE80</f>
        <v>#REF!</v>
      </c>
      <c r="BC80" s="8" t="e">
        <f t="shared" si="49"/>
        <v>#REF!</v>
      </c>
      <c r="BD80" s="9" t="e">
        <f>$D$16*BC80*(1-BC80/$F$16)+#REF!*BA80*BC80+#REF!*BC80*BE80</f>
        <v>#REF!</v>
      </c>
      <c r="BE80" s="8" t="e">
        <f t="shared" si="50"/>
        <v>#REF!</v>
      </c>
      <c r="BF80" s="9" t="e">
        <f>$D$17*BE80*(1-BE80/$F$17)+#REF!*BA80*BE80+#REF!*BC80*BE80</f>
        <v>#REF!</v>
      </c>
    </row>
    <row r="81" spans="2:58" ht="17.25" customHeight="1" x14ac:dyDescent="0.25">
      <c r="B81" s="14">
        <f t="shared" si="37"/>
        <v>56</v>
      </c>
      <c r="C81" s="8">
        <f t="shared" si="38"/>
        <v>71.42182773601796</v>
      </c>
      <c r="D81" s="9">
        <f t="shared" si="27"/>
        <v>1.1863260027378253E-3</v>
      </c>
      <c r="E81" s="8">
        <f t="shared" si="39"/>
        <v>89.382473588807287</v>
      </c>
      <c r="F81" s="9">
        <f t="shared" si="28"/>
        <v>4.0600684876301862E-4</v>
      </c>
      <c r="G81" s="8">
        <f t="shared" si="40"/>
        <v>105.42409585082362</v>
      </c>
      <c r="H81" s="9">
        <f t="shared" si="29"/>
        <v>2.5731136356554885E-4</v>
      </c>
      <c r="I81" s="8">
        <f t="shared" si="41"/>
        <v>119.09089208201476</v>
      </c>
      <c r="J81" s="9">
        <f t="shared" si="30"/>
        <v>4.030950614559714E-4</v>
      </c>
      <c r="K81" s="8">
        <f t="shared" si="42"/>
        <v>107.78874574426339</v>
      </c>
      <c r="L81" s="9">
        <f t="shared" si="31"/>
        <v>2.2016665244684042E-3</v>
      </c>
      <c r="M81" s="36">
        <f t="shared" si="17"/>
        <v>493.10803500192702</v>
      </c>
      <c r="O81" s="8">
        <f t="shared" si="43"/>
        <v>71.426577965702634</v>
      </c>
      <c r="P81" s="9">
        <f t="shared" si="32"/>
        <v>1.8583537286120944E-5</v>
      </c>
      <c r="Q81" s="8">
        <f t="shared" si="44"/>
        <v>89.384094888433935</v>
      </c>
      <c r="R81" s="9">
        <f t="shared" si="33"/>
        <v>6.4724617182543298E-6</v>
      </c>
      <c r="S81" s="8">
        <f t="shared" si="45"/>
        <v>105.42512080149093</v>
      </c>
      <c r="T81" s="9">
        <f t="shared" si="34"/>
        <v>4.1181154728509028E-6</v>
      </c>
      <c r="U81" s="8">
        <f t="shared" si="46"/>
        <v>119.09249518171758</v>
      </c>
      <c r="V81" s="9">
        <f t="shared" si="35"/>
        <v>6.4471933374221635E-6</v>
      </c>
      <c r="W81" s="8">
        <f t="shared" si="47"/>
        <v>107.79746213621257</v>
      </c>
      <c r="X81" s="9">
        <f t="shared" si="36"/>
        <v>3.5613706948378621E-5</v>
      </c>
      <c r="Y81" s="36">
        <f t="shared" si="23"/>
        <v>493.12575097355767</v>
      </c>
      <c r="BA81" s="8" t="e">
        <f t="shared" si="48"/>
        <v>#REF!</v>
      </c>
      <c r="BB81" s="9" t="e">
        <f>$D$15*BA81*(1-BA81/$F$15)+#REF!*BA81*BC81+#REF!*BA81*BE81</f>
        <v>#REF!</v>
      </c>
      <c r="BC81" s="8" t="e">
        <f t="shared" si="49"/>
        <v>#REF!</v>
      </c>
      <c r="BD81" s="9" t="e">
        <f>$D$16*BC81*(1-BC81/$F$16)+#REF!*BA81*BC81+#REF!*BC81*BE81</f>
        <v>#REF!</v>
      </c>
      <c r="BE81" s="8" t="e">
        <f t="shared" si="50"/>
        <v>#REF!</v>
      </c>
      <c r="BF81" s="9" t="e">
        <f>$D$17*BE81*(1-BE81/$F$17)+#REF!*BA81*BE81+#REF!*BC81*BE81</f>
        <v>#REF!</v>
      </c>
    </row>
    <row r="82" spans="2:58" ht="17.25" customHeight="1" x14ac:dyDescent="0.25">
      <c r="B82" s="14">
        <f t="shared" si="37"/>
        <v>57</v>
      </c>
      <c r="C82" s="8">
        <f t="shared" si="38"/>
        <v>71.423014062020698</v>
      </c>
      <c r="D82" s="9">
        <f t="shared" si="27"/>
        <v>8.9514624565545375E-4</v>
      </c>
      <c r="E82" s="8">
        <f t="shared" si="39"/>
        <v>89.38287959565605</v>
      </c>
      <c r="F82" s="9">
        <f t="shared" si="28"/>
        <v>3.0611337161545737E-4</v>
      </c>
      <c r="G82" s="8">
        <f t="shared" si="40"/>
        <v>105.42435316218719</v>
      </c>
      <c r="H82" s="9">
        <f t="shared" si="29"/>
        <v>1.9380586453499049E-4</v>
      </c>
      <c r="I82" s="8">
        <f t="shared" si="41"/>
        <v>119.09129517707622</v>
      </c>
      <c r="J82" s="9">
        <f t="shared" si="30"/>
        <v>3.0338638541271834E-4</v>
      </c>
      <c r="K82" s="8">
        <f t="shared" si="42"/>
        <v>107.79094741078787</v>
      </c>
      <c r="L82" s="9">
        <f t="shared" si="31"/>
        <v>1.6541722039615792E-3</v>
      </c>
      <c r="M82" s="36">
        <f t="shared" si="17"/>
        <v>493.11248940772799</v>
      </c>
      <c r="O82" s="8">
        <f t="shared" si="43"/>
        <v>71.426596549239918</v>
      </c>
      <c r="P82" s="9">
        <f t="shared" si="32"/>
        <v>1.4042885817744377E-5</v>
      </c>
      <c r="Q82" s="8">
        <f t="shared" si="44"/>
        <v>89.384101360895656</v>
      </c>
      <c r="R82" s="9">
        <f t="shared" si="33"/>
        <v>4.8786477016005136E-6</v>
      </c>
      <c r="S82" s="8">
        <f t="shared" si="45"/>
        <v>105.4251249196064</v>
      </c>
      <c r="T82" s="9">
        <f t="shared" si="34"/>
        <v>3.1005698497565959E-6</v>
      </c>
      <c r="U82" s="8">
        <f t="shared" si="46"/>
        <v>119.09250162891092</v>
      </c>
      <c r="V82" s="9">
        <f t="shared" si="35"/>
        <v>4.8522042002119292E-6</v>
      </c>
      <c r="W82" s="8">
        <f t="shared" si="47"/>
        <v>107.79749774991951</v>
      </c>
      <c r="X82" s="9">
        <f t="shared" si="36"/>
        <v>2.6739360404093304E-5</v>
      </c>
      <c r="Y82" s="36">
        <f t="shared" si="23"/>
        <v>493.1258222085724</v>
      </c>
      <c r="BA82" s="8" t="e">
        <f t="shared" si="48"/>
        <v>#REF!</v>
      </c>
      <c r="BB82" s="9" t="e">
        <f>$D$15*BA82*(1-BA82/$F$15)+#REF!*BA82*BC82+#REF!*BA82*BE82</f>
        <v>#REF!</v>
      </c>
      <c r="BC82" s="8" t="e">
        <f t="shared" si="49"/>
        <v>#REF!</v>
      </c>
      <c r="BD82" s="9" t="e">
        <f>$D$16*BC82*(1-BC82/$F$16)+#REF!*BA82*BC82+#REF!*BC82*BE82</f>
        <v>#REF!</v>
      </c>
      <c r="BE82" s="8" t="e">
        <f t="shared" si="50"/>
        <v>#REF!</v>
      </c>
      <c r="BF82" s="9" t="e">
        <f>$D$17*BE82*(1-BE82/$F$17)+#REF!*BA82*BE82+#REF!*BC82*BE82</f>
        <v>#REF!</v>
      </c>
    </row>
    <row r="83" spans="2:58" ht="17.25" customHeight="1" x14ac:dyDescent="0.25">
      <c r="B83" s="14">
        <f t="shared" si="37"/>
        <v>58</v>
      </c>
      <c r="C83" s="8">
        <f t="shared" si="38"/>
        <v>71.423909208266352</v>
      </c>
      <c r="D83" s="9">
        <f t="shared" si="27"/>
        <v>6.7530528936643464E-4</v>
      </c>
      <c r="E83" s="8">
        <f t="shared" si="39"/>
        <v>89.383185709027671</v>
      </c>
      <c r="F83" s="9">
        <f t="shared" si="28"/>
        <v>2.307423121786778E-4</v>
      </c>
      <c r="G83" s="8">
        <f t="shared" si="40"/>
        <v>105.42454696805173</v>
      </c>
      <c r="H83" s="9">
        <f t="shared" si="29"/>
        <v>1.4595230426972527E-4</v>
      </c>
      <c r="I83" s="8">
        <f t="shared" si="41"/>
        <v>119.09159856346163</v>
      </c>
      <c r="J83" s="9">
        <f t="shared" si="30"/>
        <v>2.2833129308752476E-4</v>
      </c>
      <c r="K83" s="8">
        <f t="shared" si="42"/>
        <v>107.79260158299182</v>
      </c>
      <c r="L83" s="9">
        <f t="shared" si="31"/>
        <v>1.2429264061095679E-3</v>
      </c>
      <c r="M83" s="36">
        <f t="shared" si="17"/>
        <v>493.11584203179922</v>
      </c>
      <c r="O83" s="8">
        <f t="shared" si="43"/>
        <v>71.426610592125741</v>
      </c>
      <c r="P83" s="9">
        <f t="shared" si="32"/>
        <v>1.0608538330458828E-5</v>
      </c>
      <c r="Q83" s="8">
        <f t="shared" si="44"/>
        <v>89.384106239543357</v>
      </c>
      <c r="R83" s="9">
        <f t="shared" si="33"/>
        <v>3.6768400991649131E-6</v>
      </c>
      <c r="S83" s="8">
        <f t="shared" si="45"/>
        <v>105.42512802017626</v>
      </c>
      <c r="T83" s="9">
        <f t="shared" si="34"/>
        <v>2.3343347723692176E-6</v>
      </c>
      <c r="U83" s="8">
        <f t="shared" si="46"/>
        <v>119.09250648111512</v>
      </c>
      <c r="V83" s="9">
        <f t="shared" si="35"/>
        <v>3.6517308856787167E-6</v>
      </c>
      <c r="W83" s="8">
        <f t="shared" si="47"/>
        <v>107.79752448927992</v>
      </c>
      <c r="X83" s="9">
        <f t="shared" si="36"/>
        <v>2.00789632294196E-5</v>
      </c>
      <c r="Y83" s="36">
        <f t="shared" si="23"/>
        <v>493.12587582224035</v>
      </c>
      <c r="BA83" s="8" t="e">
        <f t="shared" si="48"/>
        <v>#REF!</v>
      </c>
      <c r="BB83" s="9" t="e">
        <f>$D$15*BA83*(1-BA83/$F$15)+#REF!*BA83*BC83+#REF!*BA83*BE83</f>
        <v>#REF!</v>
      </c>
      <c r="BC83" s="8" t="e">
        <f t="shared" si="49"/>
        <v>#REF!</v>
      </c>
      <c r="BD83" s="9" t="e">
        <f>$D$16*BC83*(1-BC83/$F$16)+#REF!*BA83*BC83+#REF!*BC83*BE83</f>
        <v>#REF!</v>
      </c>
      <c r="BE83" s="8" t="e">
        <f t="shared" si="50"/>
        <v>#REF!</v>
      </c>
      <c r="BF83" s="9" t="e">
        <f>$D$17*BE83*(1-BE83/$F$17)+#REF!*BA83*BE83+#REF!*BC83*BE83</f>
        <v>#REF!</v>
      </c>
    </row>
    <row r="84" spans="2:58" ht="17.25" customHeight="1" x14ac:dyDescent="0.25">
      <c r="B84" s="14">
        <f t="shared" si="37"/>
        <v>59</v>
      </c>
      <c r="C84" s="8">
        <f t="shared" si="38"/>
        <v>71.424584513555715</v>
      </c>
      <c r="D84" s="9">
        <f t="shared" si="27"/>
        <v>5.0936430923043119E-4</v>
      </c>
      <c r="E84" s="8">
        <f t="shared" si="39"/>
        <v>89.383416451339855</v>
      </c>
      <c r="F84" s="9">
        <f t="shared" si="28"/>
        <v>1.738932811210514E-4</v>
      </c>
      <c r="G84" s="8">
        <f t="shared" si="40"/>
        <v>105.42469292035599</v>
      </c>
      <c r="H84" s="9">
        <f t="shared" si="29"/>
        <v>1.0990097377416852E-4</v>
      </c>
      <c r="I84" s="8">
        <f t="shared" si="41"/>
        <v>119.09182689475472</v>
      </c>
      <c r="J84" s="9">
        <f t="shared" si="30"/>
        <v>1.7183787467356382E-4</v>
      </c>
      <c r="K84" s="8">
        <f t="shared" si="42"/>
        <v>107.79384450939793</v>
      </c>
      <c r="L84" s="9">
        <f t="shared" si="31"/>
        <v>9.3399429769025488E-4</v>
      </c>
      <c r="M84" s="36">
        <f t="shared" si="17"/>
        <v>493.11836528940421</v>
      </c>
      <c r="O84" s="8">
        <f t="shared" si="43"/>
        <v>71.426621200664073</v>
      </c>
      <c r="P84" s="9">
        <f t="shared" si="32"/>
        <v>8.0118936667261664E-6</v>
      </c>
      <c r="Q84" s="8">
        <f t="shared" si="44"/>
        <v>89.384109916383451</v>
      </c>
      <c r="R84" s="9">
        <f t="shared" si="33"/>
        <v>2.770763712911517E-6</v>
      </c>
      <c r="S84" s="8">
        <f t="shared" si="45"/>
        <v>105.42513035451103</v>
      </c>
      <c r="T84" s="9">
        <f t="shared" si="34"/>
        <v>1.7573775787926849E-6</v>
      </c>
      <c r="U84" s="8">
        <f t="shared" si="46"/>
        <v>119.092510132846</v>
      </c>
      <c r="V84" s="9">
        <f t="shared" si="35"/>
        <v>2.7482130646738767E-6</v>
      </c>
      <c r="W84" s="8">
        <f t="shared" si="47"/>
        <v>107.79754456824315</v>
      </c>
      <c r="X84" s="9">
        <f t="shared" si="36"/>
        <v>1.5079417786445504E-5</v>
      </c>
      <c r="Y84" s="36">
        <f t="shared" si="23"/>
        <v>493.12591617264769</v>
      </c>
      <c r="BA84" s="8" t="e">
        <f t="shared" si="48"/>
        <v>#REF!</v>
      </c>
      <c r="BB84" s="9" t="e">
        <f>$D$15*BA84*(1-BA84/$F$15)+#REF!*BA84*BC84+#REF!*BA84*BE84</f>
        <v>#REF!</v>
      </c>
      <c r="BC84" s="8" t="e">
        <f t="shared" si="49"/>
        <v>#REF!</v>
      </c>
      <c r="BD84" s="9" t="e">
        <f>$D$16*BC84*(1-BC84/$F$16)+#REF!*BA84*BC84+#REF!*BC84*BE84</f>
        <v>#REF!</v>
      </c>
      <c r="BE84" s="8" t="e">
        <f t="shared" si="50"/>
        <v>#REF!</v>
      </c>
      <c r="BF84" s="9" t="e">
        <f>$D$17*BE84*(1-BE84/$F$17)+#REF!*BA84*BE84+#REF!*BC84*BE84</f>
        <v>#REF!</v>
      </c>
    </row>
    <row r="85" spans="2:58" ht="17.25" customHeight="1" x14ac:dyDescent="0.25">
      <c r="B85" s="14">
        <f t="shared" si="37"/>
        <v>60</v>
      </c>
      <c r="C85" s="8">
        <f t="shared" si="38"/>
        <v>71.425093877864938</v>
      </c>
      <c r="D85" s="9">
        <f t="shared" si="27"/>
        <v>3.8413559184125035E-4</v>
      </c>
      <c r="E85" s="8">
        <f t="shared" si="39"/>
        <v>89.38359034462097</v>
      </c>
      <c r="F85" s="9">
        <f t="shared" si="28"/>
        <v>1.3102715605262105E-4</v>
      </c>
      <c r="G85" s="8">
        <f t="shared" si="40"/>
        <v>105.42480282132976</v>
      </c>
      <c r="H85" s="9">
        <f t="shared" si="29"/>
        <v>8.2746046761394965E-5</v>
      </c>
      <c r="I85" s="8">
        <f t="shared" si="41"/>
        <v>119.09199873262939</v>
      </c>
      <c r="J85" s="9">
        <f t="shared" si="30"/>
        <v>1.2931804415128312E-4</v>
      </c>
      <c r="K85" s="8">
        <f t="shared" si="42"/>
        <v>107.79477850369562</v>
      </c>
      <c r="L85" s="9">
        <f t="shared" si="31"/>
        <v>7.0190060345165506E-4</v>
      </c>
      <c r="M85" s="36">
        <f t="shared" si="17"/>
        <v>493.1202642801407</v>
      </c>
      <c r="O85" s="8">
        <f t="shared" si="43"/>
        <v>71.426629212557742</v>
      </c>
      <c r="P85" s="9">
        <f t="shared" si="32"/>
        <v>6.0492810249890283E-6</v>
      </c>
      <c r="Q85" s="8">
        <f t="shared" si="44"/>
        <v>89.384112687147166</v>
      </c>
      <c r="R85" s="9">
        <f t="shared" si="33"/>
        <v>2.087745099021987E-6</v>
      </c>
      <c r="S85" s="8">
        <f t="shared" si="45"/>
        <v>105.4251321118886</v>
      </c>
      <c r="T85" s="9">
        <f t="shared" si="34"/>
        <v>1.3229665865033269E-6</v>
      </c>
      <c r="U85" s="8">
        <f t="shared" si="46"/>
        <v>119.09251288105906</v>
      </c>
      <c r="V85" s="9">
        <f t="shared" si="35"/>
        <v>2.0682095884794194E-6</v>
      </c>
      <c r="W85" s="8">
        <f t="shared" si="47"/>
        <v>107.79755964766095</v>
      </c>
      <c r="X85" s="9">
        <f t="shared" si="36"/>
        <v>1.1326028773073205E-5</v>
      </c>
      <c r="Y85" s="36">
        <f t="shared" si="23"/>
        <v>493.12594654031352</v>
      </c>
      <c r="BA85" s="8" t="e">
        <f t="shared" si="48"/>
        <v>#REF!</v>
      </c>
      <c r="BB85" s="9" t="e">
        <f>$D$15*BA85*(1-BA85/$F$15)+#REF!*BA85*BC85+#REF!*BA85*BE85</f>
        <v>#REF!</v>
      </c>
      <c r="BC85" s="8" t="e">
        <f t="shared" si="49"/>
        <v>#REF!</v>
      </c>
      <c r="BD85" s="9" t="e">
        <f>$D$16*BC85*(1-BC85/$F$16)+#REF!*BA85*BC85+#REF!*BC85*BE85</f>
        <v>#REF!</v>
      </c>
      <c r="BE85" s="8" t="e">
        <f t="shared" si="50"/>
        <v>#REF!</v>
      </c>
      <c r="BF85" s="9" t="e">
        <f>$D$17*BE85*(1-BE85/$F$17)+#REF!*BA85*BE85+#REF!*BC85*BE85</f>
        <v>#REF!</v>
      </c>
    </row>
    <row r="86" spans="2:58" ht="17.25" customHeight="1" x14ac:dyDescent="0.25">
      <c r="B86" s="14">
        <f t="shared" si="37"/>
        <v>61</v>
      </c>
      <c r="C86" s="8">
        <f t="shared" si="38"/>
        <v>71.425478013456782</v>
      </c>
      <c r="D86" s="9">
        <f t="shared" si="27"/>
        <v>2.8964983591528437E-4</v>
      </c>
      <c r="E86" s="8">
        <f t="shared" si="39"/>
        <v>89.383721371777028</v>
      </c>
      <c r="F86" s="9">
        <f t="shared" si="28"/>
        <v>9.8712734347139452E-5</v>
      </c>
      <c r="G86" s="8">
        <f t="shared" si="40"/>
        <v>105.42488556737652</v>
      </c>
      <c r="H86" s="9">
        <f t="shared" si="29"/>
        <v>6.2295282928559459E-5</v>
      </c>
      <c r="I86" s="8">
        <f t="shared" si="41"/>
        <v>119.09212805067354</v>
      </c>
      <c r="J86" s="9">
        <f t="shared" si="30"/>
        <v>9.7316900488308988E-5</v>
      </c>
      <c r="K86" s="8">
        <f t="shared" si="42"/>
        <v>107.79548040429907</v>
      </c>
      <c r="L86" s="9">
        <f t="shared" si="31"/>
        <v>5.2751885683655075E-4</v>
      </c>
      <c r="M86" s="36">
        <f t="shared" si="17"/>
        <v>493.12169340758294</v>
      </c>
      <c r="O86" s="8">
        <f t="shared" si="43"/>
        <v>71.426635261838769</v>
      </c>
      <c r="P86" s="9">
        <f t="shared" si="32"/>
        <v>4.5663496075487586E-6</v>
      </c>
      <c r="Q86" s="8">
        <f t="shared" si="44"/>
        <v>89.384114774892268</v>
      </c>
      <c r="R86" s="9">
        <f t="shared" si="33"/>
        <v>1.5729398983310716E-6</v>
      </c>
      <c r="S86" s="8">
        <f t="shared" si="45"/>
        <v>105.42513343485518</v>
      </c>
      <c r="T86" s="9">
        <f t="shared" si="34"/>
        <v>9.9590041058306156E-7</v>
      </c>
      <c r="U86" s="8">
        <f t="shared" si="46"/>
        <v>119.09251494926865</v>
      </c>
      <c r="V86" s="9">
        <f t="shared" si="35"/>
        <v>1.5564376441012939E-6</v>
      </c>
      <c r="W86" s="8">
        <f t="shared" si="47"/>
        <v>107.79757097368972</v>
      </c>
      <c r="X86" s="9">
        <f t="shared" si="36"/>
        <v>8.5078045826136872E-6</v>
      </c>
      <c r="Y86" s="36">
        <f t="shared" si="23"/>
        <v>493.12596939454465</v>
      </c>
      <c r="BA86" s="8" t="e">
        <f t="shared" si="48"/>
        <v>#REF!</v>
      </c>
      <c r="BB86" s="9" t="e">
        <f>$D$15*BA86*(1-BA86/$F$15)+#REF!*BA86*BC86+#REF!*BA86*BE86</f>
        <v>#REF!</v>
      </c>
      <c r="BC86" s="8" t="e">
        <f t="shared" si="49"/>
        <v>#REF!</v>
      </c>
      <c r="BD86" s="9" t="e">
        <f>$D$16*BC86*(1-BC86/$F$16)+#REF!*BA86*BC86+#REF!*BC86*BE86</f>
        <v>#REF!</v>
      </c>
      <c r="BE86" s="8" t="e">
        <f t="shared" si="50"/>
        <v>#REF!</v>
      </c>
      <c r="BF86" s="9" t="e">
        <f>$D$17*BE86*(1-BE86/$F$17)+#REF!*BA86*BE86+#REF!*BC86*BE86</f>
        <v>#REF!</v>
      </c>
    </row>
    <row r="87" spans="2:58" ht="17.25" customHeight="1" x14ac:dyDescent="0.25">
      <c r="B87" s="14">
        <f t="shared" si="37"/>
        <v>62</v>
      </c>
      <c r="C87" s="8">
        <f t="shared" si="38"/>
        <v>71.425767663292703</v>
      </c>
      <c r="D87" s="9">
        <f t="shared" si="27"/>
        <v>2.1837320655015979E-4</v>
      </c>
      <c r="E87" s="8">
        <f t="shared" si="39"/>
        <v>89.38382008451137</v>
      </c>
      <c r="F87" s="9">
        <f t="shared" si="28"/>
        <v>7.4357913712908008E-5</v>
      </c>
      <c r="G87" s="8">
        <f t="shared" si="40"/>
        <v>105.42494786265945</v>
      </c>
      <c r="H87" s="9">
        <f t="shared" si="29"/>
        <v>4.6895491246035093E-5</v>
      </c>
      <c r="I87" s="8">
        <f t="shared" si="41"/>
        <v>119.09222536757403</v>
      </c>
      <c r="J87" s="9">
        <f t="shared" si="30"/>
        <v>7.3233201309808038E-5</v>
      </c>
      <c r="K87" s="8">
        <f t="shared" si="42"/>
        <v>107.79600792315591</v>
      </c>
      <c r="L87" s="9">
        <f t="shared" si="31"/>
        <v>3.9648770454059346E-4</v>
      </c>
      <c r="M87" s="36">
        <f t="shared" si="17"/>
        <v>493.12276890119347</v>
      </c>
      <c r="O87" s="8">
        <f t="shared" si="43"/>
        <v>71.426639828188371</v>
      </c>
      <c r="P87" s="9">
        <f t="shared" si="32"/>
        <v>3.4461853204437176E-6</v>
      </c>
      <c r="Q87" s="8">
        <f t="shared" si="44"/>
        <v>89.384116347832162</v>
      </c>
      <c r="R87" s="9">
        <f t="shared" si="33"/>
        <v>1.1849679449893458E-6</v>
      </c>
      <c r="S87" s="8">
        <f t="shared" si="45"/>
        <v>105.42513443075559</v>
      </c>
      <c r="T87" s="9">
        <f t="shared" si="34"/>
        <v>7.4966534535647611E-7</v>
      </c>
      <c r="U87" s="8">
        <f t="shared" si="46"/>
        <v>119.09251650570629</v>
      </c>
      <c r="V87" s="9">
        <f t="shared" si="35"/>
        <v>1.1712845489064705E-6</v>
      </c>
      <c r="W87" s="8">
        <f t="shared" si="47"/>
        <v>107.7975794814943</v>
      </c>
      <c r="X87" s="9">
        <f t="shared" si="36"/>
        <v>6.3914772292505972E-6</v>
      </c>
      <c r="Y87" s="36">
        <f t="shared" si="23"/>
        <v>493.12598659397668</v>
      </c>
      <c r="BA87" s="8" t="e">
        <f t="shared" si="48"/>
        <v>#REF!</v>
      </c>
      <c r="BB87" s="9" t="e">
        <f>$D$15*BA87*(1-BA87/$F$15)+#REF!*BA87*BC87+#REF!*BA87*BE87</f>
        <v>#REF!</v>
      </c>
      <c r="BC87" s="8" t="e">
        <f t="shared" si="49"/>
        <v>#REF!</v>
      </c>
      <c r="BD87" s="9" t="e">
        <f>$D$16*BC87*(1-BC87/$F$16)+#REF!*BA87*BC87+#REF!*BC87*BE87</f>
        <v>#REF!</v>
      </c>
      <c r="BE87" s="8" t="e">
        <f t="shared" si="50"/>
        <v>#REF!</v>
      </c>
      <c r="BF87" s="9" t="e">
        <f>$D$17*BE87*(1-BE87/$F$17)+#REF!*BA87*BE87+#REF!*BC87*BE87</f>
        <v>#REF!</v>
      </c>
    </row>
    <row r="88" spans="2:58" ht="17.25" customHeight="1" x14ac:dyDescent="0.25">
      <c r="B88" s="14">
        <f t="shared" si="37"/>
        <v>63</v>
      </c>
      <c r="C88" s="8">
        <f t="shared" si="38"/>
        <v>71.425986036499253</v>
      </c>
      <c r="D88" s="9">
        <f t="shared" si="27"/>
        <v>1.6461409205081878E-4</v>
      </c>
      <c r="E88" s="8">
        <f t="shared" si="39"/>
        <v>89.383894442425088</v>
      </c>
      <c r="F88" s="9">
        <f t="shared" si="28"/>
        <v>5.6005515573165354E-5</v>
      </c>
      <c r="G88" s="8">
        <f t="shared" si="40"/>
        <v>105.4249947581507</v>
      </c>
      <c r="H88" s="9">
        <f t="shared" si="29"/>
        <v>3.5300417848826982E-5</v>
      </c>
      <c r="I88" s="8">
        <f t="shared" si="41"/>
        <v>119.09229860077534</v>
      </c>
      <c r="J88" s="9">
        <f t="shared" si="30"/>
        <v>5.5108647750490292E-5</v>
      </c>
      <c r="K88" s="8">
        <f t="shared" si="42"/>
        <v>107.79640441086045</v>
      </c>
      <c r="L88" s="9">
        <f t="shared" si="31"/>
        <v>2.9802261066036451E-4</v>
      </c>
      <c r="M88" s="36">
        <f t="shared" si="17"/>
        <v>493.12357824871083</v>
      </c>
      <c r="O88" s="8">
        <f t="shared" si="43"/>
        <v>71.426643274373689</v>
      </c>
      <c r="P88" s="9">
        <f t="shared" si="32"/>
        <v>2.6002725839191498E-6</v>
      </c>
      <c r="Q88" s="8">
        <f t="shared" si="44"/>
        <v>89.384117532800104</v>
      </c>
      <c r="R88" s="9">
        <f t="shared" si="33"/>
        <v>8.9261417957064992E-7</v>
      </c>
      <c r="S88" s="8">
        <f t="shared" si="45"/>
        <v>105.42513518042094</v>
      </c>
      <c r="T88" s="9">
        <f t="shared" si="34"/>
        <v>5.6429292305537615E-7</v>
      </c>
      <c r="U88" s="8">
        <f t="shared" si="46"/>
        <v>119.09251767699084</v>
      </c>
      <c r="V88" s="9">
        <f t="shared" si="35"/>
        <v>8.8142844845151558E-7</v>
      </c>
      <c r="W88" s="8">
        <f t="shared" si="47"/>
        <v>107.79758587297152</v>
      </c>
      <c r="X88" s="9">
        <f t="shared" si="36"/>
        <v>4.8020445344576501E-6</v>
      </c>
      <c r="Y88" s="36">
        <f t="shared" si="23"/>
        <v>493.12599953755711</v>
      </c>
      <c r="BA88" s="8" t="e">
        <f t="shared" si="48"/>
        <v>#REF!</v>
      </c>
      <c r="BB88" s="9" t="e">
        <f>$D$15*BA88*(1-BA88/$F$15)+#REF!*BA88*BC88+#REF!*BA88*BE88</f>
        <v>#REF!</v>
      </c>
      <c r="BC88" s="8" t="e">
        <f t="shared" si="49"/>
        <v>#REF!</v>
      </c>
      <c r="BD88" s="9" t="e">
        <f>$D$16*BC88*(1-BC88/$F$16)+#REF!*BA88*BC88+#REF!*BC88*BE88</f>
        <v>#REF!</v>
      </c>
      <c r="BE88" s="8" t="e">
        <f t="shared" si="50"/>
        <v>#REF!</v>
      </c>
      <c r="BF88" s="9" t="e">
        <f>$D$17*BE88*(1-BE88/$F$17)+#REF!*BA88*BE88+#REF!*BC88*BE88</f>
        <v>#REF!</v>
      </c>
    </row>
    <row r="89" spans="2:58" ht="17.25" customHeight="1" x14ac:dyDescent="0.25">
      <c r="B89" s="14">
        <f t="shared" si="37"/>
        <v>64</v>
      </c>
      <c r="C89" s="8">
        <f t="shared" si="38"/>
        <v>71.42615065059131</v>
      </c>
      <c r="D89" s="9">
        <f t="shared" ref="D89:D120" si="51">$D$15*C89*(1-C89/$F$15)+$L$16*C89*E89+$L$17*C89*G89+$L$18*C89*I89+$L$19*C89*K89</f>
        <v>1.2407383780410619E-4</v>
      </c>
      <c r="E89" s="8">
        <f t="shared" si="39"/>
        <v>89.383950447940663</v>
      </c>
      <c r="F89" s="9">
        <f t="shared" ref="F89:F120" si="52">$D$16*E89*(1-E89/$F$16)+$N$15*G89*C89+$N$17*E89*G89+$N$18*E89*I89+$N$19*E89*K89</f>
        <v>4.2178419859761895E-5</v>
      </c>
      <c r="G89" s="8">
        <f t="shared" si="40"/>
        <v>105.42503005856855</v>
      </c>
      <c r="H89" s="9">
        <f t="shared" ref="H89:H120" si="53">$D$17*G89*(1-G89/$F$17)+$P$15*G89*C89+$P$16*G89*E89+$P$18*G89*I89+$P$19*G89*K89</f>
        <v>2.6570848002283043E-5</v>
      </c>
      <c r="I89" s="8">
        <f t="shared" si="41"/>
        <v>119.09235370942309</v>
      </c>
      <c r="J89" s="9">
        <f t="shared" ref="J89:J120" si="54">$D$18*I89*(1-I89/$F$18)+$R$15*I89*C89+$R$16*I89*E89+$R$17*I89*I89+$R$19*I89*K89</f>
        <v>4.1469097984858649E-5</v>
      </c>
      <c r="K89" s="8">
        <f t="shared" si="42"/>
        <v>107.79670243347111</v>
      </c>
      <c r="L89" s="9">
        <f t="shared" ref="L89:L120" si="55">$D$19*K89*(1-K89/$F$19)+$T$15*K89*C89+$T$16*K89*E89+$T$17*K89*G89+$T$18*K89*I89</f>
        <v>2.2402417615996484E-4</v>
      </c>
      <c r="M89" s="36">
        <f t="shared" si="17"/>
        <v>493.12418729999473</v>
      </c>
      <c r="O89" s="8">
        <f t="shared" si="43"/>
        <v>71.426645874646269</v>
      </c>
      <c r="P89" s="9">
        <f t="shared" ref="P89:P120" si="56">$D$15*O89*(1-O89/$F$15)+$L$16*O89*Q89+$L$17*O89*S89+$L$18*O89*U89+$L$19*O89*W89</f>
        <v>1.9616255579890662E-6</v>
      </c>
      <c r="Q89" s="8">
        <f t="shared" si="44"/>
        <v>89.384118425414286</v>
      </c>
      <c r="R89" s="9">
        <f t="shared" ref="R89:R120" si="57">$D$16*Q89*(1-Q89/$F$16)+$N$15*S89*O89+$N$17*Q89*S89+$N$18*Q89*U89+$N$19*Q89*W89</f>
        <v>6.7233590672621801E-7</v>
      </c>
      <c r="S89" s="8">
        <f t="shared" si="45"/>
        <v>105.42513574471386</v>
      </c>
      <c r="T89" s="9">
        <f t="shared" ref="T89:T120" si="58">$D$17*S89*(1-S89/$F$17)+$P$15*S89*O89+$P$16*S89*Q89+$P$18*S89*U89+$P$19*S89*W89</f>
        <v>4.2474515993262685E-7</v>
      </c>
      <c r="U89" s="8">
        <f t="shared" si="46"/>
        <v>119.09251855841929</v>
      </c>
      <c r="V89" s="9">
        <f t="shared" ref="V89:V120" si="59">$D$18*U89*(1-U89/$F$18)+$R$15*U89*O89+$R$16*U89*Q89+$R$17*U89*U89+$R$19*U89*W89</f>
        <v>6.6329399484033047E-7</v>
      </c>
      <c r="W89" s="8">
        <f t="shared" si="47"/>
        <v>107.79759067501605</v>
      </c>
      <c r="X89" s="9">
        <f t="shared" ref="X89:X120" si="60">$D$19*W89*(1-W89/$F$19)+$T$15*W89*O89+$T$16*W89*Q89+$T$17*W89*S89+$T$18*W89*U89</f>
        <v>3.608193165582918E-6</v>
      </c>
      <c r="Y89" s="36">
        <f t="shared" si="23"/>
        <v>493.12600927820978</v>
      </c>
      <c r="BA89" s="8" t="e">
        <f t="shared" si="48"/>
        <v>#REF!</v>
      </c>
      <c r="BB89" s="9" t="e">
        <f>$D$15*BA89*(1-BA89/$F$15)+#REF!*BA89*BC89+#REF!*BA89*BE89</f>
        <v>#REF!</v>
      </c>
      <c r="BC89" s="8" t="e">
        <f t="shared" si="49"/>
        <v>#REF!</v>
      </c>
      <c r="BD89" s="9" t="e">
        <f>$D$16*BC89*(1-BC89/$F$16)+#REF!*BA89*BC89+#REF!*BC89*BE89</f>
        <v>#REF!</v>
      </c>
      <c r="BE89" s="8" t="e">
        <f t="shared" si="50"/>
        <v>#REF!</v>
      </c>
      <c r="BF89" s="9" t="e">
        <f>$D$17*BE89*(1-BE89/$F$17)+#REF!*BA89*BE89+#REF!*BC89*BE89</f>
        <v>#REF!</v>
      </c>
    </row>
    <row r="90" spans="2:58" ht="17.25" customHeight="1" x14ac:dyDescent="0.25">
      <c r="B90" s="14">
        <f t="shared" ref="B90:B125" si="61">+B89+$C$22</f>
        <v>65</v>
      </c>
      <c r="C90" s="8">
        <f t="shared" ref="C90:C125" si="62">+C89+D89*$C$22</f>
        <v>71.426274724429121</v>
      </c>
      <c r="D90" s="9">
        <f t="shared" si="51"/>
        <v>9.3506677807386751E-5</v>
      </c>
      <c r="E90" s="8">
        <f t="shared" ref="E90:E125" si="63">+E89+F89*$C$22</f>
        <v>89.383992626360524</v>
      </c>
      <c r="F90" s="9">
        <f t="shared" si="52"/>
        <v>3.1762237000521054E-5</v>
      </c>
      <c r="G90" s="8">
        <f t="shared" ref="G90:G125" si="64">+G89+H89*$C$22</f>
        <v>105.42505662941656</v>
      </c>
      <c r="H90" s="9">
        <f t="shared" si="53"/>
        <v>1.9999129931447257E-5</v>
      </c>
      <c r="I90" s="8">
        <f t="shared" ref="I90:I125" si="65">+I89+J89*$C$22</f>
        <v>119.09239517852107</v>
      </c>
      <c r="J90" s="9">
        <f t="shared" si="54"/>
        <v>3.120494592723233E-5</v>
      </c>
      <c r="K90" s="8">
        <f t="shared" ref="K90:K125" si="66">+K89+L89*$C$22</f>
        <v>107.79692645764727</v>
      </c>
      <c r="L90" s="9">
        <f t="shared" si="55"/>
        <v>1.6840897166536806E-4</v>
      </c>
      <c r="M90" s="36">
        <f t="shared" ref="M90:M125" si="67">C90+E90+G90+I90+K90</f>
        <v>493.12464561637455</v>
      </c>
      <c r="O90" s="8">
        <f t="shared" ref="O90:O125" si="68">+O89+P89*$C$22</f>
        <v>71.426647836271826</v>
      </c>
      <c r="P90" s="9">
        <f t="shared" si="56"/>
        <v>1.4795719012195008E-6</v>
      </c>
      <c r="Q90" s="8">
        <f t="shared" ref="Q90:Q125" si="69">+Q89+R89*$C$22</f>
        <v>89.384119097750187</v>
      </c>
      <c r="R90" s="9">
        <f t="shared" si="57"/>
        <v>5.0638008997072603E-7</v>
      </c>
      <c r="S90" s="8">
        <f t="shared" ref="S90:S125" si="70">+S89+T89*$C$22</f>
        <v>105.42513616945902</v>
      </c>
      <c r="T90" s="9">
        <f t="shared" si="58"/>
        <v>3.1969799363373852E-7</v>
      </c>
      <c r="U90" s="8">
        <f t="shared" ref="U90:U125" si="71">+U89+V89*$C$22</f>
        <v>119.09251922171327</v>
      </c>
      <c r="V90" s="9">
        <f t="shared" si="59"/>
        <v>4.9913707433901777E-7</v>
      </c>
      <c r="W90" s="8">
        <f t="shared" ref="W90:W125" si="72">+W89+X89*$C$22</f>
        <v>107.79759428320922</v>
      </c>
      <c r="X90" s="9">
        <f t="shared" si="60"/>
        <v>2.7113753464647061E-6</v>
      </c>
      <c r="Y90" s="36">
        <f t="shared" ref="Y90:Y125" si="73">O90+Q90+S90+U90+W90</f>
        <v>493.12601660840352</v>
      </c>
      <c r="BA90" s="8" t="e">
        <f t="shared" ref="BA90:BA125" si="74">+BA89+BB89*$C$22</f>
        <v>#REF!</v>
      </c>
      <c r="BB90" s="9" t="e">
        <f>$D$15*BA90*(1-BA90/$F$15)+#REF!*BA90*BC90+#REF!*BA90*BE90</f>
        <v>#REF!</v>
      </c>
      <c r="BC90" s="8" t="e">
        <f t="shared" ref="BC90:BC125" si="75">+BC89+BD89*$C$22</f>
        <v>#REF!</v>
      </c>
      <c r="BD90" s="9" t="e">
        <f>$D$16*BC90*(1-BC90/$F$16)+#REF!*BA90*BC90+#REF!*BC90*BE90</f>
        <v>#REF!</v>
      </c>
      <c r="BE90" s="8" t="e">
        <f t="shared" ref="BE90:BE125" si="76">+BE89+BF89*$C$22</f>
        <v>#REF!</v>
      </c>
      <c r="BF90" s="9" t="e">
        <f>$D$17*BE90*(1-BE90/$F$17)+#REF!*BA90*BE90+#REF!*BC90*BE90</f>
        <v>#REF!</v>
      </c>
    </row>
    <row r="91" spans="2:58" ht="17.25" customHeight="1" x14ac:dyDescent="0.25">
      <c r="B91" s="14">
        <f t="shared" si="61"/>
        <v>66</v>
      </c>
      <c r="C91" s="8">
        <f t="shared" si="62"/>
        <v>71.426368231106935</v>
      </c>
      <c r="D91" s="9">
        <f t="shared" si="51"/>
        <v>7.0462434415441422E-5</v>
      </c>
      <c r="E91" s="8">
        <f t="shared" si="63"/>
        <v>89.384024388597524</v>
      </c>
      <c r="F91" s="9">
        <f t="shared" si="52"/>
        <v>2.3916504414356332E-5</v>
      </c>
      <c r="G91" s="8">
        <f t="shared" si="64"/>
        <v>105.42507662854649</v>
      </c>
      <c r="H91" s="9">
        <f t="shared" si="53"/>
        <v>1.5052188862663129E-5</v>
      </c>
      <c r="I91" s="8">
        <f t="shared" si="65"/>
        <v>119.092426383467</v>
      </c>
      <c r="J91" s="9">
        <f t="shared" si="54"/>
        <v>2.3481024462146394E-5</v>
      </c>
      <c r="K91" s="8">
        <f t="shared" si="66"/>
        <v>107.79709486661893</v>
      </c>
      <c r="L91" s="9">
        <f t="shared" si="55"/>
        <v>1.2660730292912703E-4</v>
      </c>
      <c r="M91" s="36">
        <f t="shared" si="67"/>
        <v>493.1249904983369</v>
      </c>
      <c r="O91" s="8">
        <f t="shared" si="68"/>
        <v>71.426649315843733</v>
      </c>
      <c r="P91" s="9">
        <f t="shared" si="56"/>
        <v>1.1157941743888955E-6</v>
      </c>
      <c r="Q91" s="8">
        <f t="shared" si="69"/>
        <v>89.384119604130277</v>
      </c>
      <c r="R91" s="9">
        <f t="shared" si="57"/>
        <v>3.8136160629420601E-7</v>
      </c>
      <c r="S91" s="8">
        <f t="shared" si="70"/>
        <v>105.42513648915701</v>
      </c>
      <c r="T91" s="9">
        <f t="shared" si="58"/>
        <v>2.4062452697037884E-7</v>
      </c>
      <c r="U91" s="8">
        <f t="shared" si="71"/>
        <v>119.09251972085035</v>
      </c>
      <c r="V91" s="9">
        <f t="shared" si="59"/>
        <v>3.7560266497038697E-7</v>
      </c>
      <c r="W91" s="8">
        <f t="shared" si="72"/>
        <v>107.79759699458457</v>
      </c>
      <c r="X91" s="9">
        <f t="shared" si="60"/>
        <v>2.0376215665862674E-6</v>
      </c>
      <c r="Y91" s="36">
        <f t="shared" si="73"/>
        <v>493.12602212456596</v>
      </c>
      <c r="BA91" s="8" t="e">
        <f t="shared" si="74"/>
        <v>#REF!</v>
      </c>
      <c r="BB91" s="9" t="e">
        <f>$D$15*BA91*(1-BA91/$F$15)+#REF!*BA91*BC91+#REF!*BA91*BE91</f>
        <v>#REF!</v>
      </c>
      <c r="BC91" s="8" t="e">
        <f t="shared" si="75"/>
        <v>#REF!</v>
      </c>
      <c r="BD91" s="9" t="e">
        <f>$D$16*BC91*(1-BC91/$F$16)+#REF!*BA91*BC91+#REF!*BC91*BE91</f>
        <v>#REF!</v>
      </c>
      <c r="BE91" s="8" t="e">
        <f t="shared" si="76"/>
        <v>#REF!</v>
      </c>
      <c r="BF91" s="9" t="e">
        <f>$D$17*BE91*(1-BE91/$F$17)+#REF!*BA91*BE91+#REF!*BC91*BE91</f>
        <v>#REF!</v>
      </c>
    </row>
    <row r="92" spans="2:58" ht="17.25" customHeight="1" x14ac:dyDescent="0.25">
      <c r="B92" s="14">
        <f t="shared" si="61"/>
        <v>67</v>
      </c>
      <c r="C92" s="8">
        <f t="shared" si="62"/>
        <v>71.426438693541357</v>
      </c>
      <c r="D92" s="9">
        <f t="shared" si="51"/>
        <v>5.3091919024472745E-5</v>
      </c>
      <c r="E92" s="8">
        <f t="shared" si="63"/>
        <v>89.384048305101942</v>
      </c>
      <c r="F92" s="9">
        <f t="shared" si="52"/>
        <v>1.8007527431751491E-5</v>
      </c>
      <c r="G92" s="8">
        <f t="shared" si="64"/>
        <v>105.42509168073535</v>
      </c>
      <c r="H92" s="9">
        <f t="shared" si="53"/>
        <v>1.1328525412857005E-5</v>
      </c>
      <c r="I92" s="8">
        <f t="shared" si="65"/>
        <v>119.09244986449146</v>
      </c>
      <c r="J92" s="9">
        <f t="shared" si="54"/>
        <v>1.7668758362621162E-5</v>
      </c>
      <c r="K92" s="8">
        <f t="shared" si="66"/>
        <v>107.79722147392187</v>
      </c>
      <c r="L92" s="9">
        <f t="shared" si="55"/>
        <v>9.518622231530216E-5</v>
      </c>
      <c r="M92" s="36">
        <f t="shared" si="67"/>
        <v>493.12525001779198</v>
      </c>
      <c r="O92" s="8">
        <f t="shared" si="68"/>
        <v>71.42665043163791</v>
      </c>
      <c r="P92" s="9">
        <f t="shared" si="56"/>
        <v>8.4132751698717811E-7</v>
      </c>
      <c r="Q92" s="8">
        <f t="shared" si="69"/>
        <v>89.384119985491878</v>
      </c>
      <c r="R92" s="9">
        <f t="shared" si="57"/>
        <v>2.8719006550659287E-7</v>
      </c>
      <c r="S92" s="8">
        <f t="shared" si="70"/>
        <v>105.42513672978154</v>
      </c>
      <c r="T92" s="9">
        <f t="shared" si="58"/>
        <v>1.8110446609043152E-7</v>
      </c>
      <c r="U92" s="8">
        <f t="shared" si="71"/>
        <v>119.09252009645301</v>
      </c>
      <c r="V92" s="9">
        <f t="shared" si="59"/>
        <v>2.8263955398344365E-7</v>
      </c>
      <c r="W92" s="8">
        <f t="shared" si="72"/>
        <v>107.79759903220614</v>
      </c>
      <c r="X92" s="9">
        <f t="shared" si="60"/>
        <v>1.5314023880108607E-6</v>
      </c>
      <c r="Y92" s="36">
        <f t="shared" si="73"/>
        <v>493.12602627557055</v>
      </c>
      <c r="BA92" s="8" t="e">
        <f t="shared" si="74"/>
        <v>#REF!</v>
      </c>
      <c r="BB92" s="9" t="e">
        <f>$D$15*BA92*(1-BA92/$F$15)+#REF!*BA92*BC92+#REF!*BA92*BE92</f>
        <v>#REF!</v>
      </c>
      <c r="BC92" s="8" t="e">
        <f t="shared" si="75"/>
        <v>#REF!</v>
      </c>
      <c r="BD92" s="9" t="e">
        <f>$D$16*BC92*(1-BC92/$F$16)+#REF!*BA92*BC92+#REF!*BC92*BE92</f>
        <v>#REF!</v>
      </c>
      <c r="BE92" s="8" t="e">
        <f t="shared" si="76"/>
        <v>#REF!</v>
      </c>
      <c r="BF92" s="9" t="e">
        <f>$D$17*BE92*(1-BE92/$F$17)+#REF!*BA92*BE92+#REF!*BC92*BE92</f>
        <v>#REF!</v>
      </c>
    </row>
    <row r="93" spans="2:58" ht="17.25" customHeight="1" x14ac:dyDescent="0.25">
      <c r="B93" s="14">
        <f t="shared" si="61"/>
        <v>68</v>
      </c>
      <c r="C93" s="8">
        <f t="shared" si="62"/>
        <v>71.426491785460385</v>
      </c>
      <c r="D93" s="9">
        <f t="shared" si="51"/>
        <v>3.999980781266288E-5</v>
      </c>
      <c r="E93" s="8">
        <f t="shared" si="63"/>
        <v>89.384066312629372</v>
      </c>
      <c r="F93" s="9">
        <f t="shared" si="52"/>
        <v>1.3557623827820109E-5</v>
      </c>
      <c r="G93" s="8">
        <f t="shared" si="64"/>
        <v>105.42510300926077</v>
      </c>
      <c r="H93" s="9">
        <f t="shared" si="53"/>
        <v>8.5257815209960341E-6</v>
      </c>
      <c r="I93" s="8">
        <f t="shared" si="65"/>
        <v>119.09246753324982</v>
      </c>
      <c r="J93" s="9">
        <f t="shared" si="54"/>
        <v>1.3295079125175135E-5</v>
      </c>
      <c r="K93" s="8">
        <f t="shared" si="66"/>
        <v>107.79731666014418</v>
      </c>
      <c r="L93" s="9">
        <f t="shared" si="55"/>
        <v>7.1566519478594159E-5</v>
      </c>
      <c r="M93" s="36">
        <f t="shared" si="67"/>
        <v>493.12544530074456</v>
      </c>
      <c r="O93" s="8">
        <f t="shared" si="68"/>
        <v>71.426651272965429</v>
      </c>
      <c r="P93" s="9">
        <f t="shared" si="56"/>
        <v>6.3428386054553698E-7</v>
      </c>
      <c r="Q93" s="8">
        <f t="shared" si="69"/>
        <v>89.38412027268194</v>
      </c>
      <c r="R93" s="9">
        <f t="shared" si="57"/>
        <v>2.1625983648299041E-7</v>
      </c>
      <c r="S93" s="8">
        <f t="shared" si="70"/>
        <v>105.42513691088601</v>
      </c>
      <c r="T93" s="9">
        <f t="shared" si="58"/>
        <v>1.363039758839335E-7</v>
      </c>
      <c r="U93" s="8">
        <f t="shared" si="71"/>
        <v>119.09252037909256</v>
      </c>
      <c r="V93" s="9">
        <f t="shared" si="59"/>
        <v>2.1268307337507508E-7</v>
      </c>
      <c r="W93" s="8">
        <f t="shared" si="72"/>
        <v>107.79760056360853</v>
      </c>
      <c r="X93" s="9">
        <f t="shared" si="60"/>
        <v>1.1510257307278948E-6</v>
      </c>
      <c r="Y93" s="36">
        <f t="shared" si="73"/>
        <v>493.12602939923443</v>
      </c>
      <c r="BA93" s="8" t="e">
        <f t="shared" si="74"/>
        <v>#REF!</v>
      </c>
      <c r="BB93" s="9" t="e">
        <f>$D$15*BA93*(1-BA93/$F$15)+#REF!*BA93*BC93+#REF!*BA93*BE93</f>
        <v>#REF!</v>
      </c>
      <c r="BC93" s="8" t="e">
        <f t="shared" si="75"/>
        <v>#REF!</v>
      </c>
      <c r="BD93" s="9" t="e">
        <f>$D$16*BC93*(1-BC93/$F$16)+#REF!*BA93*BC93+#REF!*BC93*BE93</f>
        <v>#REF!</v>
      </c>
      <c r="BE93" s="8" t="e">
        <f t="shared" si="76"/>
        <v>#REF!</v>
      </c>
      <c r="BF93" s="9" t="e">
        <f>$D$17*BE93*(1-BE93/$F$17)+#REF!*BA93*BE93+#REF!*BC93*BE93</f>
        <v>#REF!</v>
      </c>
    </row>
    <row r="94" spans="2:58" ht="17.25" customHeight="1" x14ac:dyDescent="0.25">
      <c r="B94" s="14">
        <f t="shared" si="61"/>
        <v>69</v>
      </c>
      <c r="C94" s="8">
        <f t="shared" si="62"/>
        <v>71.426531785268196</v>
      </c>
      <c r="D94" s="9">
        <f t="shared" si="51"/>
        <v>3.0133447620483977E-5</v>
      </c>
      <c r="E94" s="8">
        <f t="shared" si="63"/>
        <v>89.384079870253203</v>
      </c>
      <c r="F94" s="9">
        <f t="shared" si="52"/>
        <v>1.0206787589228661E-5</v>
      </c>
      <c r="G94" s="8">
        <f t="shared" si="64"/>
        <v>105.42511153504229</v>
      </c>
      <c r="H94" s="9">
        <f t="shared" si="53"/>
        <v>6.4162861765915125E-6</v>
      </c>
      <c r="I94" s="8">
        <f t="shared" si="65"/>
        <v>119.09248082832895</v>
      </c>
      <c r="J94" s="9">
        <f t="shared" si="54"/>
        <v>1.0003965039473428E-5</v>
      </c>
      <c r="K94" s="8">
        <f t="shared" si="66"/>
        <v>107.79738822666366</v>
      </c>
      <c r="L94" s="9">
        <f t="shared" si="55"/>
        <v>5.3810238027196533E-5</v>
      </c>
      <c r="M94" s="36">
        <f t="shared" si="67"/>
        <v>493.12559224555628</v>
      </c>
      <c r="O94" s="8">
        <f t="shared" si="68"/>
        <v>71.426651907249294</v>
      </c>
      <c r="P94" s="9">
        <f t="shared" si="56"/>
        <v>4.781278444276893E-7</v>
      </c>
      <c r="Q94" s="8">
        <f t="shared" si="69"/>
        <v>89.384120488941775</v>
      </c>
      <c r="R94" s="9">
        <f t="shared" si="57"/>
        <v>1.6283888337742525E-7</v>
      </c>
      <c r="S94" s="8">
        <f t="shared" si="70"/>
        <v>105.42513704718999</v>
      </c>
      <c r="T94" s="9">
        <f t="shared" si="58"/>
        <v>1.025837481627434E-7</v>
      </c>
      <c r="U94" s="8">
        <f t="shared" si="71"/>
        <v>119.09252059177564</v>
      </c>
      <c r="V94" s="9">
        <f t="shared" si="59"/>
        <v>1.600401406953722E-7</v>
      </c>
      <c r="W94" s="8">
        <f t="shared" si="72"/>
        <v>107.79760171463425</v>
      </c>
      <c r="X94" s="9">
        <f t="shared" si="60"/>
        <v>8.6518463726648065E-7</v>
      </c>
      <c r="Y94" s="36">
        <f t="shared" si="73"/>
        <v>493.12603174979091</v>
      </c>
      <c r="BA94" s="8" t="e">
        <f t="shared" si="74"/>
        <v>#REF!</v>
      </c>
      <c r="BB94" s="9" t="e">
        <f>$D$15*BA94*(1-BA94/$F$15)+#REF!*BA94*BC94+#REF!*BA94*BE94</f>
        <v>#REF!</v>
      </c>
      <c r="BC94" s="8" t="e">
        <f t="shared" si="75"/>
        <v>#REF!</v>
      </c>
      <c r="BD94" s="9" t="e">
        <f>$D$16*BC94*(1-BC94/$F$16)+#REF!*BA94*BC94+#REF!*BC94*BE94</f>
        <v>#REF!</v>
      </c>
      <c r="BE94" s="8" t="e">
        <f t="shared" si="76"/>
        <v>#REF!</v>
      </c>
      <c r="BF94" s="9" t="e">
        <f>$D$17*BE94*(1-BE94/$F$17)+#REF!*BA94*BE94+#REF!*BC94*BE94</f>
        <v>#REF!</v>
      </c>
    </row>
    <row r="95" spans="2:58" ht="17.25" customHeight="1" x14ac:dyDescent="0.25">
      <c r="B95" s="22">
        <f t="shared" si="61"/>
        <v>70</v>
      </c>
      <c r="C95" s="8">
        <f t="shared" si="62"/>
        <v>71.426561918715819</v>
      </c>
      <c r="D95" s="9">
        <f t="shared" si="51"/>
        <v>2.2698843270108071E-5</v>
      </c>
      <c r="E95" s="8">
        <f t="shared" si="63"/>
        <v>89.384090077040796</v>
      </c>
      <c r="F95" s="9">
        <f t="shared" si="52"/>
        <v>7.6837472621216207E-6</v>
      </c>
      <c r="G95" s="8">
        <f t="shared" si="64"/>
        <v>105.42511795132847</v>
      </c>
      <c r="H95" s="9">
        <f t="shared" si="53"/>
        <v>4.8286233378380672E-6</v>
      </c>
      <c r="I95" s="8">
        <f t="shared" si="65"/>
        <v>119.09249083229399</v>
      </c>
      <c r="J95" s="9">
        <f t="shared" si="54"/>
        <v>7.5274888660104011E-6</v>
      </c>
      <c r="K95" s="8">
        <f t="shared" si="66"/>
        <v>107.79744203690169</v>
      </c>
      <c r="L95" s="9">
        <f t="shared" si="55"/>
        <v>4.0461124601876008E-5</v>
      </c>
      <c r="M95" s="36">
        <f t="shared" si="67"/>
        <v>493.12570281628075</v>
      </c>
      <c r="O95" s="8">
        <f t="shared" si="68"/>
        <v>71.426652385377139</v>
      </c>
      <c r="P95" s="9">
        <f t="shared" si="56"/>
        <v>3.603712785960056E-7</v>
      </c>
      <c r="Q95" s="8">
        <f t="shared" si="69"/>
        <v>89.384120651780663</v>
      </c>
      <c r="R95" s="9">
        <f t="shared" si="57"/>
        <v>1.2260771831140715E-7</v>
      </c>
      <c r="S95" s="8">
        <f t="shared" si="70"/>
        <v>105.42513714977375</v>
      </c>
      <c r="T95" s="9">
        <f t="shared" si="58"/>
        <v>7.7204029613753278E-8</v>
      </c>
      <c r="U95" s="8">
        <f t="shared" si="71"/>
        <v>119.09252075181578</v>
      </c>
      <c r="V95" s="9">
        <f t="shared" si="59"/>
        <v>1.2042626096331333E-7</v>
      </c>
      <c r="W95" s="8">
        <f t="shared" si="72"/>
        <v>107.79760257981889</v>
      </c>
      <c r="X95" s="9">
        <f t="shared" si="60"/>
        <v>6.5036755758640652E-7</v>
      </c>
      <c r="Y95" s="36">
        <f t="shared" si="73"/>
        <v>493.12603351856615</v>
      </c>
      <c r="BA95" s="8" t="e">
        <f t="shared" si="74"/>
        <v>#REF!</v>
      </c>
      <c r="BB95" s="9" t="e">
        <f>$D$15*BA95*(1-BA95/$F$15)+#REF!*BA95*BC95+#REF!*BA95*BE95</f>
        <v>#REF!</v>
      </c>
      <c r="BC95" s="8" t="e">
        <f t="shared" si="75"/>
        <v>#REF!</v>
      </c>
      <c r="BD95" s="9" t="e">
        <f>$D$16*BC95*(1-BC95/$F$16)+#REF!*BA95*BC95+#REF!*BC95*BE95</f>
        <v>#REF!</v>
      </c>
      <c r="BE95" s="8" t="e">
        <f t="shared" si="76"/>
        <v>#REF!</v>
      </c>
      <c r="BF95" s="9" t="e">
        <f>$D$17*BE95*(1-BE95/$F$17)+#REF!*BA95*BE95+#REF!*BC95*BE95</f>
        <v>#REF!</v>
      </c>
    </row>
    <row r="96" spans="2:58" ht="17.25" customHeight="1" x14ac:dyDescent="0.25">
      <c r="B96" s="14">
        <f t="shared" si="61"/>
        <v>71</v>
      </c>
      <c r="C96" s="8">
        <f t="shared" si="62"/>
        <v>71.426584617559087</v>
      </c>
      <c r="D96" s="9">
        <f t="shared" si="51"/>
        <v>1.7097199890514503E-5</v>
      </c>
      <c r="E96" s="8">
        <f t="shared" si="63"/>
        <v>89.384097760788052</v>
      </c>
      <c r="F96" s="9">
        <f t="shared" si="52"/>
        <v>5.7841257830038018E-6</v>
      </c>
      <c r="G96" s="8">
        <f t="shared" si="64"/>
        <v>105.42512277995181</v>
      </c>
      <c r="H96" s="9">
        <f t="shared" si="53"/>
        <v>3.6337426652099936E-6</v>
      </c>
      <c r="I96" s="8">
        <f t="shared" si="65"/>
        <v>119.09249835978285</v>
      </c>
      <c r="J96" s="9">
        <f t="shared" si="54"/>
        <v>5.6640243935035528E-6</v>
      </c>
      <c r="K96" s="8">
        <f t="shared" si="66"/>
        <v>107.79748249802628</v>
      </c>
      <c r="L96" s="9">
        <f t="shared" si="55"/>
        <v>3.0424810502527322E-5</v>
      </c>
      <c r="M96" s="36">
        <f t="shared" si="67"/>
        <v>493.12578601610807</v>
      </c>
      <c r="O96" s="8">
        <f t="shared" si="68"/>
        <v>71.426652745748413</v>
      </c>
      <c r="P96" s="9">
        <f t="shared" si="56"/>
        <v>2.7158496940238308E-7</v>
      </c>
      <c r="Q96" s="8">
        <f t="shared" si="69"/>
        <v>89.384120774388379</v>
      </c>
      <c r="R96" s="9">
        <f t="shared" si="57"/>
        <v>9.2311631338937161E-8</v>
      </c>
      <c r="S96" s="8">
        <f t="shared" si="70"/>
        <v>105.42513722697778</v>
      </c>
      <c r="T96" s="9">
        <f t="shared" si="58"/>
        <v>5.8102308075902442E-8</v>
      </c>
      <c r="U96" s="8">
        <f t="shared" si="71"/>
        <v>119.09252087224205</v>
      </c>
      <c r="V96" s="9">
        <f t="shared" si="59"/>
        <v>9.0617057857400596E-8</v>
      </c>
      <c r="W96" s="8">
        <f t="shared" si="72"/>
        <v>107.79760323018644</v>
      </c>
      <c r="X96" s="9">
        <f t="shared" si="60"/>
        <v>4.8891525361582922E-7</v>
      </c>
      <c r="Y96" s="36">
        <f t="shared" si="73"/>
        <v>493.12603484954309</v>
      </c>
      <c r="BA96" s="8" t="e">
        <f t="shared" si="74"/>
        <v>#REF!</v>
      </c>
      <c r="BB96" s="9" t="e">
        <f>$D$15*BA96*(1-BA96/$F$15)+#REF!*BA96*BC96+#REF!*BA96*BE96</f>
        <v>#REF!</v>
      </c>
      <c r="BC96" s="8" t="e">
        <f t="shared" si="75"/>
        <v>#REF!</v>
      </c>
      <c r="BD96" s="9" t="e">
        <f>$D$16*BC96*(1-BC96/$F$16)+#REF!*BA96*BC96+#REF!*BC96*BE96</f>
        <v>#REF!</v>
      </c>
      <c r="BE96" s="8" t="e">
        <f t="shared" si="76"/>
        <v>#REF!</v>
      </c>
      <c r="BF96" s="9" t="e">
        <f>$D$17*BE96*(1-BE96/$F$17)+#REF!*BA96*BE96+#REF!*BC96*BE96</f>
        <v>#REF!</v>
      </c>
    </row>
    <row r="97" spans="2:58" ht="17.25" customHeight="1" x14ac:dyDescent="0.25">
      <c r="B97" s="14">
        <f t="shared" si="61"/>
        <v>72</v>
      </c>
      <c r="C97" s="8">
        <f t="shared" si="62"/>
        <v>71.426601714758974</v>
      </c>
      <c r="D97" s="9">
        <f t="shared" si="51"/>
        <v>1.2877003883193794E-5</v>
      </c>
      <c r="E97" s="8">
        <f t="shared" si="63"/>
        <v>89.384103544913842</v>
      </c>
      <c r="F97" s="9">
        <f t="shared" si="52"/>
        <v>4.3539649892121446E-6</v>
      </c>
      <c r="G97" s="8">
        <f t="shared" si="64"/>
        <v>105.42512641369447</v>
      </c>
      <c r="H97" s="9">
        <f t="shared" si="53"/>
        <v>2.7344955855213016E-6</v>
      </c>
      <c r="I97" s="8">
        <f t="shared" si="65"/>
        <v>119.09250402380725</v>
      </c>
      <c r="J97" s="9">
        <f t="shared" si="54"/>
        <v>4.2618427680274351E-6</v>
      </c>
      <c r="K97" s="8">
        <f t="shared" si="66"/>
        <v>107.79751292283679</v>
      </c>
      <c r="L97" s="9">
        <f t="shared" si="55"/>
        <v>2.2878821558158791E-5</v>
      </c>
      <c r="M97" s="36">
        <f t="shared" si="67"/>
        <v>493.12584862001137</v>
      </c>
      <c r="O97" s="8">
        <f t="shared" si="68"/>
        <v>71.426653017333379</v>
      </c>
      <c r="P97" s="9">
        <f t="shared" si="56"/>
        <v>2.0465111694178972E-7</v>
      </c>
      <c r="Q97" s="8">
        <f t="shared" si="69"/>
        <v>89.384120866700016</v>
      </c>
      <c r="R97" s="9">
        <f t="shared" si="57"/>
        <v>6.9498498622699856E-8</v>
      </c>
      <c r="S97" s="8">
        <f t="shared" si="70"/>
        <v>105.42513728508008</v>
      </c>
      <c r="T97" s="9">
        <f t="shared" si="58"/>
        <v>4.3725953302597986E-8</v>
      </c>
      <c r="U97" s="8">
        <f t="shared" si="71"/>
        <v>119.09252096285911</v>
      </c>
      <c r="V97" s="9">
        <f t="shared" si="59"/>
        <v>6.8186036372708259E-8</v>
      </c>
      <c r="W97" s="8">
        <f t="shared" si="72"/>
        <v>107.79760371910169</v>
      </c>
      <c r="X97" s="9">
        <f t="shared" si="60"/>
        <v>3.6756268650961488E-7</v>
      </c>
      <c r="Y97" s="36">
        <f t="shared" si="73"/>
        <v>493.12603585107428</v>
      </c>
      <c r="BA97" s="8" t="e">
        <f t="shared" si="74"/>
        <v>#REF!</v>
      </c>
      <c r="BB97" s="9" t="e">
        <f>$D$15*BA97*(1-BA97/$F$15)+#REF!*BA97*BC97+#REF!*BA97*BE97</f>
        <v>#REF!</v>
      </c>
      <c r="BC97" s="8" t="e">
        <f t="shared" si="75"/>
        <v>#REF!</v>
      </c>
      <c r="BD97" s="9" t="e">
        <f>$D$16*BC97*(1-BC97/$F$16)+#REF!*BA97*BC97+#REF!*BC97*BE97</f>
        <v>#REF!</v>
      </c>
      <c r="BE97" s="8" t="e">
        <f t="shared" si="76"/>
        <v>#REF!</v>
      </c>
      <c r="BF97" s="9" t="e">
        <f>$D$17*BE97*(1-BE97/$F$17)+#REF!*BA97*BE97+#REF!*BC97*BE97</f>
        <v>#REF!</v>
      </c>
    </row>
    <row r="98" spans="2:58" ht="17.25" customHeight="1" x14ac:dyDescent="0.25">
      <c r="B98" s="14">
        <f t="shared" si="61"/>
        <v>73</v>
      </c>
      <c r="C98" s="8">
        <f t="shared" si="62"/>
        <v>71.426614591762856</v>
      </c>
      <c r="D98" s="9">
        <f t="shared" si="51"/>
        <v>9.6978464565466993E-6</v>
      </c>
      <c r="E98" s="8">
        <f t="shared" si="63"/>
        <v>89.384107898878824</v>
      </c>
      <c r="F98" s="9">
        <f t="shared" si="52"/>
        <v>3.2773010025799465E-6</v>
      </c>
      <c r="G98" s="8">
        <f t="shared" si="64"/>
        <v>105.42512914819005</v>
      </c>
      <c r="H98" s="9">
        <f t="shared" si="53"/>
        <v>2.0577534989296709E-6</v>
      </c>
      <c r="I98" s="8">
        <f t="shared" si="65"/>
        <v>119.09250828565001</v>
      </c>
      <c r="J98" s="9">
        <f t="shared" si="54"/>
        <v>3.2067661068779785E-6</v>
      </c>
      <c r="K98" s="8">
        <f t="shared" si="66"/>
        <v>107.79753580165834</v>
      </c>
      <c r="L98" s="9">
        <f t="shared" si="55"/>
        <v>1.720498350765709E-5</v>
      </c>
      <c r="M98" s="36">
        <f t="shared" si="67"/>
        <v>493.12589572614007</v>
      </c>
      <c r="O98" s="8">
        <f t="shared" si="68"/>
        <v>71.426653221984495</v>
      </c>
      <c r="P98" s="9">
        <f t="shared" si="56"/>
        <v>1.5419791199455801E-7</v>
      </c>
      <c r="Q98" s="8">
        <f t="shared" si="69"/>
        <v>89.384120936198514</v>
      </c>
      <c r="R98" s="9">
        <f t="shared" si="57"/>
        <v>5.2321002308453046E-8</v>
      </c>
      <c r="S98" s="8">
        <f t="shared" si="70"/>
        <v>105.42513732880603</v>
      </c>
      <c r="T98" s="9">
        <f t="shared" si="58"/>
        <v>3.290622596630044E-8</v>
      </c>
      <c r="U98" s="8">
        <f t="shared" si="71"/>
        <v>119.09252103104515</v>
      </c>
      <c r="V98" s="9">
        <f t="shared" si="59"/>
        <v>5.1307159409930136E-8</v>
      </c>
      <c r="W98" s="8">
        <f t="shared" si="72"/>
        <v>107.79760408666438</v>
      </c>
      <c r="X98" s="9">
        <f t="shared" si="60"/>
        <v>2.7634454502489803E-7</v>
      </c>
      <c r="Y98" s="36">
        <f t="shared" si="73"/>
        <v>493.12603660469858</v>
      </c>
      <c r="BA98" s="8" t="e">
        <f t="shared" si="74"/>
        <v>#REF!</v>
      </c>
      <c r="BB98" s="9" t="e">
        <f>$D$15*BA98*(1-BA98/$F$15)+#REF!*BA98*BC98+#REF!*BA98*BE98</f>
        <v>#REF!</v>
      </c>
      <c r="BC98" s="8" t="e">
        <f t="shared" si="75"/>
        <v>#REF!</v>
      </c>
      <c r="BD98" s="9" t="e">
        <f>$D$16*BC98*(1-BC98/$F$16)+#REF!*BA98*BC98+#REF!*BC98*BE98</f>
        <v>#REF!</v>
      </c>
      <c r="BE98" s="8" t="e">
        <f t="shared" si="76"/>
        <v>#REF!</v>
      </c>
      <c r="BF98" s="9" t="e">
        <f>$D$17*BE98*(1-BE98/$F$17)+#REF!*BA98*BE98+#REF!*BC98*BE98</f>
        <v>#REF!</v>
      </c>
    </row>
    <row r="99" spans="2:58" ht="17.25" customHeight="1" x14ac:dyDescent="0.25">
      <c r="B99" s="14">
        <f t="shared" si="61"/>
        <v>74</v>
      </c>
      <c r="C99" s="8">
        <f t="shared" si="62"/>
        <v>71.426624289609308</v>
      </c>
      <c r="D99" s="9">
        <f t="shared" si="51"/>
        <v>7.3031185041649849E-6</v>
      </c>
      <c r="E99" s="8">
        <f t="shared" si="63"/>
        <v>89.384111176179829</v>
      </c>
      <c r="F99" s="9">
        <f t="shared" si="52"/>
        <v>2.4667967729596896E-6</v>
      </c>
      <c r="G99" s="8">
        <f t="shared" si="64"/>
        <v>105.42513120594356</v>
      </c>
      <c r="H99" s="9">
        <f t="shared" si="53"/>
        <v>1.5484716517910613E-6</v>
      </c>
      <c r="I99" s="8">
        <f t="shared" si="65"/>
        <v>119.09251149241612</v>
      </c>
      <c r="J99" s="9">
        <f t="shared" si="54"/>
        <v>2.4128754834151778E-6</v>
      </c>
      <c r="K99" s="8">
        <f t="shared" si="66"/>
        <v>107.79755300664185</v>
      </c>
      <c r="L99" s="9">
        <f t="shared" si="55"/>
        <v>1.2938644319504533E-5</v>
      </c>
      <c r="M99" s="36">
        <f t="shared" si="67"/>
        <v>493.12593117079069</v>
      </c>
      <c r="O99" s="8">
        <f t="shared" si="68"/>
        <v>71.426653376182401</v>
      </c>
      <c r="P99" s="9">
        <f t="shared" si="56"/>
        <v>1.1617209394465533E-7</v>
      </c>
      <c r="Q99" s="8">
        <f t="shared" si="69"/>
        <v>89.384120988519513</v>
      </c>
      <c r="R99" s="9">
        <f t="shared" si="57"/>
        <v>3.9387615613506455E-8</v>
      </c>
      <c r="S99" s="8">
        <f t="shared" si="70"/>
        <v>105.42513736171226</v>
      </c>
      <c r="T99" s="9">
        <f t="shared" si="58"/>
        <v>2.4763411765604815E-8</v>
      </c>
      <c r="U99" s="8">
        <f t="shared" si="71"/>
        <v>119.09252108235231</v>
      </c>
      <c r="V99" s="9">
        <f t="shared" si="59"/>
        <v>3.8606247088068812E-8</v>
      </c>
      <c r="W99" s="8">
        <f t="shared" si="72"/>
        <v>107.79760436300893</v>
      </c>
      <c r="X99" s="9">
        <f t="shared" si="60"/>
        <v>2.0777373910263464E-7</v>
      </c>
      <c r="Y99" s="36">
        <f t="shared" si="73"/>
        <v>493.12603717177541</v>
      </c>
      <c r="BA99" s="8" t="e">
        <f t="shared" si="74"/>
        <v>#REF!</v>
      </c>
      <c r="BB99" s="9" t="e">
        <f>$D$15*BA99*(1-BA99/$F$15)+#REF!*BA99*BC99+#REF!*BA99*BE99</f>
        <v>#REF!</v>
      </c>
      <c r="BC99" s="8" t="e">
        <f t="shared" si="75"/>
        <v>#REF!</v>
      </c>
      <c r="BD99" s="9" t="e">
        <f>$D$16*BC99*(1-BC99/$F$16)+#REF!*BA99*BC99+#REF!*BC99*BE99</f>
        <v>#REF!</v>
      </c>
      <c r="BE99" s="8" t="e">
        <f t="shared" si="76"/>
        <v>#REF!</v>
      </c>
      <c r="BF99" s="9" t="e">
        <f>$D$17*BE99*(1-BE99/$F$17)+#REF!*BA99*BE99+#REF!*BC99*BE99</f>
        <v>#REF!</v>
      </c>
    </row>
    <row r="100" spans="2:58" ht="17.25" customHeight="1" x14ac:dyDescent="0.25">
      <c r="B100" s="14">
        <f t="shared" si="61"/>
        <v>75</v>
      </c>
      <c r="C100" s="8">
        <f t="shared" si="62"/>
        <v>71.426631592727816</v>
      </c>
      <c r="D100" s="9">
        <f t="shared" si="51"/>
        <v>5.4994056652990508E-6</v>
      </c>
      <c r="E100" s="8">
        <f t="shared" si="63"/>
        <v>89.384113642976601</v>
      </c>
      <c r="F100" s="9">
        <f t="shared" si="52"/>
        <v>1.8566811533782257E-6</v>
      </c>
      <c r="G100" s="8">
        <f t="shared" si="64"/>
        <v>105.42513275441522</v>
      </c>
      <c r="H100" s="9">
        <f t="shared" si="53"/>
        <v>1.1652190781141769E-6</v>
      </c>
      <c r="I100" s="8">
        <f t="shared" si="65"/>
        <v>119.09251390529161</v>
      </c>
      <c r="J100" s="9">
        <f t="shared" si="54"/>
        <v>1.8155177117229471E-6</v>
      </c>
      <c r="K100" s="8">
        <f t="shared" si="66"/>
        <v>107.79756594528617</v>
      </c>
      <c r="L100" s="9">
        <f t="shared" si="55"/>
        <v>9.7305258877078415E-6</v>
      </c>
      <c r="M100" s="36">
        <f t="shared" si="67"/>
        <v>493.12595784069748</v>
      </c>
      <c r="O100" s="8">
        <f t="shared" si="68"/>
        <v>71.42665349235449</v>
      </c>
      <c r="P100" s="9">
        <f t="shared" si="56"/>
        <v>8.75158743252058E-8</v>
      </c>
      <c r="Q100" s="8">
        <f t="shared" si="69"/>
        <v>89.384121027907128</v>
      </c>
      <c r="R100" s="9">
        <f t="shared" si="57"/>
        <v>2.965017242839707E-8</v>
      </c>
      <c r="S100" s="8">
        <f t="shared" si="70"/>
        <v>105.42513738647567</v>
      </c>
      <c r="T100" s="9">
        <f t="shared" si="58"/>
        <v>1.8635313070447523E-8</v>
      </c>
      <c r="U100" s="8">
        <f t="shared" si="71"/>
        <v>119.09252112095855</v>
      </c>
      <c r="V100" s="9">
        <f t="shared" si="59"/>
        <v>2.9049223027044491E-8</v>
      </c>
      <c r="W100" s="8">
        <f t="shared" si="72"/>
        <v>107.79760457078267</v>
      </c>
      <c r="X100" s="9">
        <f t="shared" si="60"/>
        <v>1.562246088049335E-7</v>
      </c>
      <c r="Y100" s="36">
        <f t="shared" si="73"/>
        <v>493.12603759847849</v>
      </c>
      <c r="BA100" s="8" t="e">
        <f t="shared" si="74"/>
        <v>#REF!</v>
      </c>
      <c r="BB100" s="9" t="e">
        <f>$D$15*BA100*(1-BA100/$F$15)+#REF!*BA100*BC100+#REF!*BA100*BE100</f>
        <v>#REF!</v>
      </c>
      <c r="BC100" s="8" t="e">
        <f t="shared" si="75"/>
        <v>#REF!</v>
      </c>
      <c r="BD100" s="9" t="e">
        <f>$D$16*BC100*(1-BC100/$F$16)+#REF!*BA100*BC100+#REF!*BC100*BE100</f>
        <v>#REF!</v>
      </c>
      <c r="BE100" s="8" t="e">
        <f t="shared" si="76"/>
        <v>#REF!</v>
      </c>
      <c r="BF100" s="9" t="e">
        <f>$D$17*BE100*(1-BE100/$F$17)+#REF!*BA100*BE100+#REF!*BC100*BE100</f>
        <v>#REF!</v>
      </c>
    </row>
    <row r="101" spans="2:58" ht="17.25" customHeight="1" x14ac:dyDescent="0.25">
      <c r="B101" s="14">
        <f t="shared" si="61"/>
        <v>76</v>
      </c>
      <c r="C101" s="8">
        <f t="shared" si="62"/>
        <v>71.426637092133475</v>
      </c>
      <c r="D101" s="9">
        <f t="shared" si="51"/>
        <v>4.1409425928229382E-6</v>
      </c>
      <c r="E101" s="8">
        <f t="shared" si="63"/>
        <v>89.384115499657753</v>
      </c>
      <c r="F101" s="9">
        <f t="shared" si="52"/>
        <v>1.3974276683592635E-6</v>
      </c>
      <c r="G101" s="8">
        <f t="shared" si="64"/>
        <v>105.42513391963429</v>
      </c>
      <c r="H101" s="9">
        <f t="shared" si="53"/>
        <v>8.768127779390511E-7</v>
      </c>
      <c r="I101" s="8">
        <f t="shared" si="65"/>
        <v>119.09251572080932</v>
      </c>
      <c r="J101" s="9">
        <f t="shared" si="54"/>
        <v>1.3660424200701016E-6</v>
      </c>
      <c r="K101" s="8">
        <f t="shared" si="66"/>
        <v>107.79757567581206</v>
      </c>
      <c r="L101" s="9">
        <f t="shared" si="55"/>
        <v>7.3180614106327369E-6</v>
      </c>
      <c r="M101" s="36">
        <f t="shared" si="67"/>
        <v>493.12597790804693</v>
      </c>
      <c r="O101" s="8">
        <f t="shared" si="68"/>
        <v>71.426653579870361</v>
      </c>
      <c r="P101" s="9">
        <f t="shared" si="56"/>
        <v>6.5922866054890505E-8</v>
      </c>
      <c r="Q101" s="8">
        <f t="shared" si="69"/>
        <v>89.384121057557294</v>
      </c>
      <c r="R101" s="9">
        <f t="shared" si="57"/>
        <v>2.2319274095572439E-8</v>
      </c>
      <c r="S101" s="8">
        <f t="shared" si="70"/>
        <v>105.42513740511099</v>
      </c>
      <c r="T101" s="9">
        <f t="shared" si="58"/>
        <v>1.4023525451989372E-8</v>
      </c>
      <c r="U101" s="8">
        <f t="shared" si="71"/>
        <v>119.09252115000777</v>
      </c>
      <c r="V101" s="9">
        <f t="shared" si="59"/>
        <v>2.1857939458413966E-8</v>
      </c>
      <c r="W101" s="8">
        <f t="shared" si="72"/>
        <v>107.79760472700728</v>
      </c>
      <c r="X101" s="9">
        <f t="shared" si="60"/>
        <v>1.1746974770687757E-7</v>
      </c>
      <c r="Y101" s="36">
        <f t="shared" si="73"/>
        <v>493.12603791955371</v>
      </c>
      <c r="BA101" s="8" t="e">
        <f t="shared" si="74"/>
        <v>#REF!</v>
      </c>
      <c r="BB101" s="9" t="e">
        <f>$D$15*BA101*(1-BA101/$F$15)+#REF!*BA101*BC101+#REF!*BA101*BE101</f>
        <v>#REF!</v>
      </c>
      <c r="BC101" s="8" t="e">
        <f t="shared" si="75"/>
        <v>#REF!</v>
      </c>
      <c r="BD101" s="9" t="e">
        <f>$D$16*BC101*(1-BC101/$F$16)+#REF!*BA101*BC101+#REF!*BC101*BE101</f>
        <v>#REF!</v>
      </c>
      <c r="BE101" s="8" t="e">
        <f t="shared" si="76"/>
        <v>#REF!</v>
      </c>
      <c r="BF101" s="9" t="e">
        <f>$D$17*BE101*(1-BE101/$F$17)+#REF!*BA101*BE101+#REF!*BC101*BE101</f>
        <v>#REF!</v>
      </c>
    </row>
    <row r="102" spans="2:58" ht="17.25" customHeight="1" x14ac:dyDescent="0.25">
      <c r="B102" s="14">
        <f t="shared" si="61"/>
        <v>77</v>
      </c>
      <c r="C102" s="8">
        <f t="shared" si="62"/>
        <v>71.426641233076069</v>
      </c>
      <c r="D102" s="9">
        <f t="shared" si="51"/>
        <v>3.1178862953673558E-6</v>
      </c>
      <c r="E102" s="8">
        <f t="shared" si="63"/>
        <v>89.38411689708542</v>
      </c>
      <c r="F102" s="9">
        <f t="shared" si="52"/>
        <v>1.0517448618685421E-6</v>
      </c>
      <c r="G102" s="8">
        <f t="shared" si="64"/>
        <v>105.42513479644707</v>
      </c>
      <c r="H102" s="9">
        <f t="shared" si="53"/>
        <v>6.5978370522579155E-7</v>
      </c>
      <c r="I102" s="8">
        <f t="shared" si="65"/>
        <v>119.09251708685174</v>
      </c>
      <c r="J102" s="9">
        <f t="shared" si="54"/>
        <v>1.0278415003561747E-6</v>
      </c>
      <c r="K102" s="8">
        <f t="shared" si="66"/>
        <v>107.79758299387346</v>
      </c>
      <c r="L102" s="9">
        <f t="shared" si="55"/>
        <v>5.5038578810062688E-6</v>
      </c>
      <c r="M102" s="36">
        <f t="shared" si="67"/>
        <v>493.12599300733376</v>
      </c>
      <c r="O102" s="8">
        <f t="shared" si="68"/>
        <v>71.426653645793223</v>
      </c>
      <c r="P102" s="9">
        <f t="shared" si="56"/>
        <v>4.965373756604663E-8</v>
      </c>
      <c r="Q102" s="8">
        <f t="shared" si="69"/>
        <v>89.384121079876564</v>
      </c>
      <c r="R102" s="9">
        <f t="shared" si="57"/>
        <v>1.680037142737234E-8</v>
      </c>
      <c r="S102" s="8">
        <f t="shared" si="70"/>
        <v>105.42513741913451</v>
      </c>
      <c r="T102" s="9">
        <f t="shared" si="58"/>
        <v>1.0552906104521753E-8</v>
      </c>
      <c r="U102" s="8">
        <f t="shared" si="71"/>
        <v>119.09252117186571</v>
      </c>
      <c r="V102" s="9">
        <f t="shared" si="59"/>
        <v>1.6446794592894776E-8</v>
      </c>
      <c r="W102" s="8">
        <f t="shared" si="72"/>
        <v>107.79760484447704</v>
      </c>
      <c r="X102" s="9">
        <f t="shared" si="60"/>
        <v>8.8332255732126441E-8</v>
      </c>
      <c r="Y102" s="36">
        <f t="shared" si="73"/>
        <v>493.12603816114699</v>
      </c>
      <c r="BA102" s="8" t="e">
        <f t="shared" si="74"/>
        <v>#REF!</v>
      </c>
      <c r="BB102" s="9" t="e">
        <f>$D$15*BA102*(1-BA102/$F$15)+#REF!*BA102*BC102+#REF!*BA102*BE102</f>
        <v>#REF!</v>
      </c>
      <c r="BC102" s="8" t="e">
        <f t="shared" si="75"/>
        <v>#REF!</v>
      </c>
      <c r="BD102" s="9" t="e">
        <f>$D$16*BC102*(1-BC102/$F$16)+#REF!*BA102*BC102+#REF!*BC102*BE102</f>
        <v>#REF!</v>
      </c>
      <c r="BE102" s="8" t="e">
        <f t="shared" si="76"/>
        <v>#REF!</v>
      </c>
      <c r="BF102" s="9" t="e">
        <f>$D$17*BE102*(1-BE102/$F$17)+#REF!*BA102*BE102+#REF!*BC102*BE102</f>
        <v>#REF!</v>
      </c>
    </row>
    <row r="103" spans="2:58" ht="17.25" customHeight="1" x14ac:dyDescent="0.25">
      <c r="B103" s="14">
        <f t="shared" si="61"/>
        <v>78</v>
      </c>
      <c r="C103" s="8">
        <f t="shared" si="62"/>
        <v>71.426644350962363</v>
      </c>
      <c r="D103" s="9">
        <f t="shared" si="51"/>
        <v>2.3474719463845162E-6</v>
      </c>
      <c r="E103" s="8">
        <f t="shared" si="63"/>
        <v>89.38411794883028</v>
      </c>
      <c r="F103" s="9">
        <f t="shared" si="52"/>
        <v>7.9155557286547662E-7</v>
      </c>
      <c r="G103" s="8">
        <f t="shared" si="64"/>
        <v>105.42513545623078</v>
      </c>
      <c r="H103" s="9">
        <f t="shared" si="53"/>
        <v>4.9646901478794803E-7</v>
      </c>
      <c r="I103" s="8">
        <f t="shared" si="65"/>
        <v>119.09251811469325</v>
      </c>
      <c r="J103" s="9">
        <f t="shared" si="54"/>
        <v>7.7336853498977121E-7</v>
      </c>
      <c r="K103" s="8">
        <f t="shared" si="66"/>
        <v>107.79758849773134</v>
      </c>
      <c r="L103" s="9">
        <f t="shared" si="55"/>
        <v>4.1395112844178072E-6</v>
      </c>
      <c r="M103" s="36">
        <f t="shared" si="67"/>
        <v>493.12600436844798</v>
      </c>
      <c r="O103" s="8">
        <f t="shared" si="68"/>
        <v>71.426653695446959</v>
      </c>
      <c r="P103" s="9">
        <f t="shared" si="56"/>
        <v>3.7396987728754993E-8</v>
      </c>
      <c r="Q103" s="8">
        <f t="shared" si="69"/>
        <v>89.384121096676935</v>
      </c>
      <c r="R103" s="9">
        <f t="shared" si="57"/>
        <v>1.2645748892481379E-8</v>
      </c>
      <c r="S103" s="8">
        <f t="shared" si="70"/>
        <v>105.42513742968742</v>
      </c>
      <c r="T103" s="9">
        <f t="shared" si="58"/>
        <v>7.9411348608005028E-9</v>
      </c>
      <c r="U103" s="8">
        <f t="shared" si="71"/>
        <v>119.0925211883125</v>
      </c>
      <c r="V103" s="9">
        <f t="shared" si="59"/>
        <v>1.2375168889633414E-8</v>
      </c>
      <c r="W103" s="8">
        <f t="shared" si="72"/>
        <v>107.79760493280929</v>
      </c>
      <c r="X103" s="9">
        <f t="shared" si="60"/>
        <v>6.6424491240724137E-8</v>
      </c>
      <c r="Y103" s="36">
        <f t="shared" si="73"/>
        <v>493.1260383429331</v>
      </c>
      <c r="BA103" s="8" t="e">
        <f t="shared" si="74"/>
        <v>#REF!</v>
      </c>
      <c r="BB103" s="9" t="e">
        <f>$D$15*BA103*(1-BA103/$F$15)+#REF!*BA103*BC103+#REF!*BA103*BE103</f>
        <v>#REF!</v>
      </c>
      <c r="BC103" s="8" t="e">
        <f t="shared" si="75"/>
        <v>#REF!</v>
      </c>
      <c r="BD103" s="9" t="e">
        <f>$D$16*BC103*(1-BC103/$F$16)+#REF!*BA103*BC103+#REF!*BC103*BE103</f>
        <v>#REF!</v>
      </c>
      <c r="BE103" s="8" t="e">
        <f t="shared" si="76"/>
        <v>#REF!</v>
      </c>
      <c r="BF103" s="9" t="e">
        <f>$D$17*BE103*(1-BE103/$F$17)+#REF!*BA103*BE103+#REF!*BC103*BE103</f>
        <v>#REF!</v>
      </c>
    </row>
    <row r="104" spans="2:58" ht="17.25" customHeight="1" x14ac:dyDescent="0.25">
      <c r="B104" s="14">
        <f t="shared" si="61"/>
        <v>79</v>
      </c>
      <c r="C104" s="8">
        <f t="shared" si="62"/>
        <v>71.426646698434311</v>
      </c>
      <c r="D104" s="9">
        <f t="shared" si="51"/>
        <v>1.7673435857012976E-6</v>
      </c>
      <c r="E104" s="8">
        <f t="shared" si="63"/>
        <v>89.384118740385858</v>
      </c>
      <c r="F104" s="9">
        <f t="shared" si="52"/>
        <v>5.9572136801300246E-7</v>
      </c>
      <c r="G104" s="8">
        <f t="shared" si="64"/>
        <v>105.42513595269979</v>
      </c>
      <c r="H104" s="9">
        <f t="shared" si="53"/>
        <v>3.7357596704978846E-7</v>
      </c>
      <c r="I104" s="8">
        <f t="shared" si="65"/>
        <v>119.09251888806179</v>
      </c>
      <c r="J104" s="9">
        <f t="shared" si="54"/>
        <v>5.8189601404023961E-7</v>
      </c>
      <c r="K104" s="8">
        <f t="shared" si="66"/>
        <v>107.79759263724263</v>
      </c>
      <c r="L104" s="9">
        <f t="shared" si="55"/>
        <v>3.1134432068036233E-6</v>
      </c>
      <c r="M104" s="36">
        <f t="shared" si="67"/>
        <v>493.12601291682444</v>
      </c>
      <c r="O104" s="8">
        <f t="shared" si="68"/>
        <v>71.426653732843945</v>
      </c>
      <c r="P104" s="9">
        <f t="shared" si="56"/>
        <v>2.8163862353380864E-8</v>
      </c>
      <c r="Q104" s="8">
        <f t="shared" si="69"/>
        <v>89.384121109322678</v>
      </c>
      <c r="R104" s="9">
        <f t="shared" si="57"/>
        <v>9.5182740578181324E-9</v>
      </c>
      <c r="S104" s="8">
        <f t="shared" si="70"/>
        <v>105.42513743762856</v>
      </c>
      <c r="T104" s="9">
        <f t="shared" si="58"/>
        <v>5.9756852799353055E-9</v>
      </c>
      <c r="U104" s="8">
        <f t="shared" si="71"/>
        <v>119.09252120068767</v>
      </c>
      <c r="V104" s="9">
        <f t="shared" si="59"/>
        <v>9.3114884691658517E-9</v>
      </c>
      <c r="W104" s="8">
        <f t="shared" si="72"/>
        <v>107.79760499923378</v>
      </c>
      <c r="X104" s="9">
        <f t="shared" si="60"/>
        <v>4.995187330436579E-8</v>
      </c>
      <c r="Y104" s="36">
        <f t="shared" si="73"/>
        <v>493.12603847971661</v>
      </c>
      <c r="BA104" s="8" t="e">
        <f t="shared" si="74"/>
        <v>#REF!</v>
      </c>
      <c r="BB104" s="9" t="e">
        <f>$D$15*BA104*(1-BA104/$F$15)+#REF!*BA104*BC104+#REF!*BA104*BE104</f>
        <v>#REF!</v>
      </c>
      <c r="BC104" s="8" t="e">
        <f t="shared" si="75"/>
        <v>#REF!</v>
      </c>
      <c r="BD104" s="9" t="e">
        <f>$D$16*BC104*(1-BC104/$F$16)+#REF!*BA104*BC104+#REF!*BC104*BE104</f>
        <v>#REF!</v>
      </c>
      <c r="BE104" s="8" t="e">
        <f t="shared" si="76"/>
        <v>#REF!</v>
      </c>
      <c r="BF104" s="9" t="e">
        <f>$D$17*BE104*(1-BE104/$F$17)+#REF!*BA104*BE104+#REF!*BC104*BE104</f>
        <v>#REF!</v>
      </c>
    </row>
    <row r="105" spans="2:58" ht="17.25" customHeight="1" x14ac:dyDescent="0.25">
      <c r="B105" s="22">
        <f t="shared" si="61"/>
        <v>80</v>
      </c>
      <c r="C105" s="8">
        <f t="shared" si="62"/>
        <v>71.426648465777902</v>
      </c>
      <c r="D105" s="9">
        <f t="shared" si="51"/>
        <v>1.3305257464679698E-6</v>
      </c>
      <c r="E105" s="8">
        <f t="shared" si="63"/>
        <v>89.384119336107233</v>
      </c>
      <c r="F105" s="9">
        <f t="shared" si="52"/>
        <v>4.4832858159260525E-7</v>
      </c>
      <c r="G105" s="8">
        <f t="shared" si="64"/>
        <v>105.42513632627576</v>
      </c>
      <c r="H105" s="9">
        <f t="shared" si="53"/>
        <v>2.8110090366517682E-7</v>
      </c>
      <c r="I105" s="8">
        <f t="shared" si="65"/>
        <v>119.09251946995781</v>
      </c>
      <c r="J105" s="9">
        <f t="shared" si="54"/>
        <v>4.3782734548969415E-7</v>
      </c>
      <c r="K105" s="8">
        <f t="shared" si="66"/>
        <v>107.79759575068584</v>
      </c>
      <c r="L105" s="9">
        <f t="shared" si="55"/>
        <v>2.3417590289120938E-6</v>
      </c>
      <c r="M105" s="36">
        <f t="shared" si="67"/>
        <v>493.1260193488045</v>
      </c>
      <c r="O105" s="8">
        <f t="shared" si="68"/>
        <v>71.426653761007813</v>
      </c>
      <c r="P105" s="9">
        <f t="shared" si="56"/>
        <v>2.12090203177695E-8</v>
      </c>
      <c r="Q105" s="8">
        <f t="shared" si="69"/>
        <v>89.384121118840952</v>
      </c>
      <c r="R105" s="9">
        <f t="shared" si="57"/>
        <v>7.1640849919063498E-9</v>
      </c>
      <c r="S105" s="8">
        <f t="shared" si="70"/>
        <v>105.42513744360424</v>
      </c>
      <c r="T105" s="9">
        <f t="shared" si="58"/>
        <v>4.4966523837786099E-9</v>
      </c>
      <c r="U105" s="8">
        <f t="shared" si="71"/>
        <v>119.09252120999916</v>
      </c>
      <c r="V105" s="9">
        <f t="shared" si="59"/>
        <v>7.006247138008348E-9</v>
      </c>
      <c r="W105" s="8">
        <f t="shared" si="72"/>
        <v>107.79760504918566</v>
      </c>
      <c r="X105" s="9">
        <f t="shared" si="60"/>
        <v>3.7565486721291563E-8</v>
      </c>
      <c r="Y105" s="36">
        <f t="shared" si="73"/>
        <v>493.12603858263788</v>
      </c>
      <c r="BA105" s="8" t="e">
        <f t="shared" si="74"/>
        <v>#REF!</v>
      </c>
      <c r="BB105" s="9" t="e">
        <f>$D$15*BA105*(1-BA105/$F$15)+#REF!*BA105*BC105+#REF!*BA105*BE105</f>
        <v>#REF!</v>
      </c>
      <c r="BC105" s="8" t="e">
        <f t="shared" si="75"/>
        <v>#REF!</v>
      </c>
      <c r="BD105" s="9" t="e">
        <f>$D$16*BC105*(1-BC105/$F$16)+#REF!*BA105*BC105+#REF!*BC105*BE105</f>
        <v>#REF!</v>
      </c>
      <c r="BE105" s="8" t="e">
        <f t="shared" si="76"/>
        <v>#REF!</v>
      </c>
      <c r="BF105" s="9" t="e">
        <f>$D$17*BE105*(1-BE105/$F$17)+#REF!*BA105*BE105+#REF!*BC105*BE105</f>
        <v>#REF!</v>
      </c>
    </row>
    <row r="106" spans="2:58" ht="17.25" customHeight="1" x14ac:dyDescent="0.25">
      <c r="B106" s="14">
        <f t="shared" si="61"/>
        <v>81</v>
      </c>
      <c r="C106" s="8">
        <f t="shared" si="62"/>
        <v>71.42664979630365</v>
      </c>
      <c r="D106" s="9">
        <f t="shared" si="51"/>
        <v>1.0016326759121341E-6</v>
      </c>
      <c r="E106" s="8">
        <f t="shared" si="63"/>
        <v>89.384119784435811</v>
      </c>
      <c r="F106" s="9">
        <f t="shared" si="52"/>
        <v>3.3739746663208336E-7</v>
      </c>
      <c r="G106" s="8">
        <f t="shared" si="64"/>
        <v>105.42513660737667</v>
      </c>
      <c r="H106" s="9">
        <f t="shared" si="53"/>
        <v>2.1151558771137502E-7</v>
      </c>
      <c r="I106" s="8">
        <f t="shared" si="65"/>
        <v>119.09251990778515</v>
      </c>
      <c r="J106" s="9">
        <f t="shared" si="54"/>
        <v>3.2942693728443828E-7</v>
      </c>
      <c r="K106" s="8">
        <f t="shared" si="66"/>
        <v>107.79759809244487</v>
      </c>
      <c r="L106" s="9">
        <f t="shared" si="55"/>
        <v>1.7613766765123273E-6</v>
      </c>
      <c r="M106" s="36">
        <f t="shared" si="67"/>
        <v>493.12602418834615</v>
      </c>
      <c r="O106" s="8">
        <f t="shared" si="68"/>
        <v>71.426653782216832</v>
      </c>
      <c r="P106" s="9">
        <f t="shared" si="56"/>
        <v>1.5970686995103733E-8</v>
      </c>
      <c r="Q106" s="8">
        <f t="shared" si="69"/>
        <v>89.384121126005041</v>
      </c>
      <c r="R106" s="9">
        <f t="shared" si="57"/>
        <v>5.3920264919682381E-9</v>
      </c>
      <c r="S106" s="8">
        <f t="shared" si="70"/>
        <v>105.4251374481009</v>
      </c>
      <c r="T106" s="9">
        <f t="shared" si="58"/>
        <v>3.3836631274652973E-9</v>
      </c>
      <c r="U106" s="8">
        <f t="shared" si="71"/>
        <v>119.09252121700541</v>
      </c>
      <c r="V106" s="9">
        <f t="shared" si="59"/>
        <v>5.2716750964520998E-9</v>
      </c>
      <c r="W106" s="8">
        <f t="shared" si="72"/>
        <v>107.79760508675115</v>
      </c>
      <c r="X106" s="9">
        <f t="shared" si="60"/>
        <v>2.8251350592256586E-8</v>
      </c>
      <c r="Y106" s="36">
        <f t="shared" si="73"/>
        <v>493.12603866007936</v>
      </c>
      <c r="BA106" s="8" t="e">
        <f t="shared" si="74"/>
        <v>#REF!</v>
      </c>
      <c r="BB106" s="9" t="e">
        <f>$D$15*BA106*(1-BA106/$F$15)+#REF!*BA106*BC106+#REF!*BA106*BE106</f>
        <v>#REF!</v>
      </c>
      <c r="BC106" s="8" t="e">
        <f t="shared" si="75"/>
        <v>#REF!</v>
      </c>
      <c r="BD106" s="9" t="e">
        <f>$D$16*BC106*(1-BC106/$F$16)+#REF!*BA106*BC106+#REF!*BC106*BE106</f>
        <v>#REF!</v>
      </c>
      <c r="BE106" s="8" t="e">
        <f t="shared" si="76"/>
        <v>#REF!</v>
      </c>
      <c r="BF106" s="9" t="e">
        <f>$D$17*BE106*(1-BE106/$F$17)+#REF!*BA106*BE106+#REF!*BC106*BE106</f>
        <v>#REF!</v>
      </c>
    </row>
    <row r="107" spans="2:58" ht="17.25" customHeight="1" x14ac:dyDescent="0.25">
      <c r="B107" s="14">
        <f t="shared" si="61"/>
        <v>82</v>
      </c>
      <c r="C107" s="8">
        <f t="shared" si="62"/>
        <v>71.426650797936333</v>
      </c>
      <c r="D107" s="9">
        <f t="shared" si="51"/>
        <v>7.5401104604466695E-7</v>
      </c>
      <c r="E107" s="8">
        <f t="shared" si="63"/>
        <v>89.384120121833277</v>
      </c>
      <c r="F107" s="9">
        <f t="shared" si="52"/>
        <v>2.5391006697184082E-7</v>
      </c>
      <c r="G107" s="8">
        <f t="shared" si="64"/>
        <v>105.42513681889226</v>
      </c>
      <c r="H107" s="9">
        <f t="shared" si="53"/>
        <v>1.5915475004568691E-7</v>
      </c>
      <c r="I107" s="8">
        <f t="shared" si="65"/>
        <v>119.09252023721209</v>
      </c>
      <c r="J107" s="9">
        <f t="shared" si="54"/>
        <v>2.47864404556708E-7</v>
      </c>
      <c r="K107" s="8">
        <f t="shared" si="66"/>
        <v>107.79759985382155</v>
      </c>
      <c r="L107" s="9">
        <f t="shared" si="55"/>
        <v>1.3248615604588565E-6</v>
      </c>
      <c r="M107" s="36">
        <f t="shared" si="67"/>
        <v>493.12602782969554</v>
      </c>
      <c r="O107" s="8">
        <f t="shared" si="68"/>
        <v>71.426653798187516</v>
      </c>
      <c r="P107" s="9">
        <f t="shared" si="56"/>
        <v>1.2025495044198919E-8</v>
      </c>
      <c r="Q107" s="8">
        <f t="shared" si="69"/>
        <v>89.384121131397066</v>
      </c>
      <c r="R107" s="9">
        <f t="shared" si="57"/>
        <v>4.058200442358384E-9</v>
      </c>
      <c r="S107" s="8">
        <f t="shared" si="70"/>
        <v>105.42513745148456</v>
      </c>
      <c r="T107" s="9">
        <f t="shared" si="58"/>
        <v>2.5461237562751649E-9</v>
      </c>
      <c r="U107" s="8">
        <f t="shared" si="71"/>
        <v>119.09252122227709</v>
      </c>
      <c r="V107" s="9">
        <f t="shared" si="59"/>
        <v>3.9665386530884916E-9</v>
      </c>
      <c r="W107" s="8">
        <f t="shared" si="72"/>
        <v>107.7976051150025</v>
      </c>
      <c r="X107" s="9">
        <f t="shared" si="60"/>
        <v>2.1247181791750336E-8</v>
      </c>
      <c r="Y107" s="36">
        <f t="shared" si="73"/>
        <v>493.1260387183487</v>
      </c>
      <c r="BA107" s="8" t="e">
        <f t="shared" si="74"/>
        <v>#REF!</v>
      </c>
      <c r="BB107" s="9" t="e">
        <f>$D$15*BA107*(1-BA107/$F$15)+#REF!*BA107*BC107+#REF!*BA107*BE107</f>
        <v>#REF!</v>
      </c>
      <c r="BC107" s="8" t="e">
        <f t="shared" si="75"/>
        <v>#REF!</v>
      </c>
      <c r="BD107" s="9" t="e">
        <f>$D$16*BC107*(1-BC107/$F$16)+#REF!*BA107*BC107+#REF!*BC107*BE107</f>
        <v>#REF!</v>
      </c>
      <c r="BE107" s="8" t="e">
        <f t="shared" si="76"/>
        <v>#REF!</v>
      </c>
      <c r="BF107" s="9" t="e">
        <f>$D$17*BE107*(1-BE107/$F$17)+#REF!*BA107*BE107+#REF!*BC107*BE107</f>
        <v>#REF!</v>
      </c>
    </row>
    <row r="108" spans="2:58" ht="17.25" customHeight="1" x14ac:dyDescent="0.25">
      <c r="B108" s="14">
        <f t="shared" si="61"/>
        <v>83</v>
      </c>
      <c r="C108" s="8">
        <f t="shared" si="62"/>
        <v>71.426651551947373</v>
      </c>
      <c r="D108" s="9">
        <f t="shared" si="51"/>
        <v>5.6758641719945047E-7</v>
      </c>
      <c r="E108" s="8">
        <f t="shared" si="63"/>
        <v>89.38412037574335</v>
      </c>
      <c r="F108" s="9">
        <f t="shared" si="52"/>
        <v>1.9107826954023466E-7</v>
      </c>
      <c r="G108" s="8">
        <f t="shared" si="64"/>
        <v>105.42513697804701</v>
      </c>
      <c r="H108" s="9">
        <f t="shared" si="53"/>
        <v>1.1975513314332886E-7</v>
      </c>
      <c r="I108" s="8">
        <f t="shared" si="65"/>
        <v>119.09252048507649</v>
      </c>
      <c r="J108" s="9">
        <f t="shared" si="54"/>
        <v>1.8649539956783201E-7</v>
      </c>
      <c r="K108" s="8">
        <f t="shared" si="66"/>
        <v>107.79760117868311</v>
      </c>
      <c r="L108" s="9">
        <f t="shared" si="55"/>
        <v>9.9654394603021501E-7</v>
      </c>
      <c r="M108" s="36">
        <f t="shared" si="67"/>
        <v>493.12603056949735</v>
      </c>
      <c r="O108" s="8">
        <f t="shared" si="68"/>
        <v>71.426653810213011</v>
      </c>
      <c r="P108" s="9">
        <f t="shared" si="56"/>
        <v>9.0544056696728603E-9</v>
      </c>
      <c r="Q108" s="8">
        <f t="shared" si="69"/>
        <v>89.38412113545526</v>
      </c>
      <c r="R108" s="9">
        <f t="shared" si="57"/>
        <v>3.0542652851295315E-9</v>
      </c>
      <c r="S108" s="8">
        <f t="shared" si="70"/>
        <v>105.42513745403069</v>
      </c>
      <c r="T108" s="9">
        <f t="shared" si="58"/>
        <v>1.915884118020017E-9</v>
      </c>
      <c r="U108" s="8">
        <f t="shared" si="71"/>
        <v>119.09252122624362</v>
      </c>
      <c r="V108" s="9">
        <f t="shared" si="59"/>
        <v>2.9845228510794186E-9</v>
      </c>
      <c r="W108" s="8">
        <f t="shared" si="72"/>
        <v>107.79760513624967</v>
      </c>
      <c r="X108" s="9">
        <f t="shared" si="60"/>
        <v>1.5979925382936244E-8</v>
      </c>
      <c r="Y108" s="36">
        <f t="shared" si="73"/>
        <v>493.12603876219225</v>
      </c>
      <c r="BA108" s="8" t="e">
        <f t="shared" si="74"/>
        <v>#REF!</v>
      </c>
      <c r="BB108" s="9" t="e">
        <f>$D$15*BA108*(1-BA108/$F$15)+#REF!*BA108*BC108+#REF!*BA108*BE108</f>
        <v>#REF!</v>
      </c>
      <c r="BC108" s="8" t="e">
        <f t="shared" si="75"/>
        <v>#REF!</v>
      </c>
      <c r="BD108" s="9" t="e">
        <f>$D$16*BC108*(1-BC108/$F$16)+#REF!*BA108*BC108+#REF!*BC108*BE108</f>
        <v>#REF!</v>
      </c>
      <c r="BE108" s="8" t="e">
        <f t="shared" si="76"/>
        <v>#REF!</v>
      </c>
      <c r="BF108" s="9" t="e">
        <f>$D$17*BE108*(1-BE108/$F$17)+#REF!*BA108*BE108+#REF!*BC108*BE108</f>
        <v>#REF!</v>
      </c>
    </row>
    <row r="109" spans="2:58" ht="17.25" customHeight="1" x14ac:dyDescent="0.25">
      <c r="B109" s="14">
        <f t="shared" si="61"/>
        <v>84</v>
      </c>
      <c r="C109" s="8">
        <f t="shared" si="62"/>
        <v>71.426652119533784</v>
      </c>
      <c r="D109" s="9">
        <f t="shared" si="51"/>
        <v>4.2724040372199568E-7</v>
      </c>
      <c r="E109" s="8">
        <f t="shared" si="63"/>
        <v>89.384120566821622</v>
      </c>
      <c r="F109" s="9">
        <f t="shared" si="52"/>
        <v>1.4379256585428379E-7</v>
      </c>
      <c r="G109" s="8">
        <f t="shared" si="64"/>
        <v>105.42513709780214</v>
      </c>
      <c r="H109" s="9">
        <f t="shared" si="53"/>
        <v>9.0108583261638842E-8</v>
      </c>
      <c r="I109" s="8">
        <f t="shared" si="65"/>
        <v>119.09252067157189</v>
      </c>
      <c r="J109" s="9">
        <f t="shared" si="54"/>
        <v>1.4032045925205239E-7</v>
      </c>
      <c r="K109" s="8">
        <f t="shared" si="66"/>
        <v>107.79760217522706</v>
      </c>
      <c r="L109" s="9">
        <f t="shared" si="55"/>
        <v>7.4960006157809289E-7</v>
      </c>
      <c r="M109" s="36">
        <f t="shared" si="67"/>
        <v>493.12603263095644</v>
      </c>
      <c r="O109" s="8">
        <f t="shared" si="68"/>
        <v>71.426653819267415</v>
      </c>
      <c r="P109" s="9">
        <f t="shared" si="56"/>
        <v>6.8170484812668519E-9</v>
      </c>
      <c r="Q109" s="8">
        <f t="shared" si="69"/>
        <v>89.384121138509528</v>
      </c>
      <c r="R109" s="9">
        <f t="shared" si="57"/>
        <v>2.2986349490494717E-9</v>
      </c>
      <c r="S109" s="8">
        <f t="shared" si="70"/>
        <v>105.42513745594657</v>
      </c>
      <c r="T109" s="9">
        <f t="shared" si="58"/>
        <v>1.4416363658398268E-9</v>
      </c>
      <c r="U109" s="8">
        <f t="shared" si="71"/>
        <v>119.09252122922814</v>
      </c>
      <c r="V109" s="9">
        <f t="shared" si="59"/>
        <v>2.2456050352559487E-9</v>
      </c>
      <c r="W109" s="8">
        <f t="shared" si="72"/>
        <v>107.79760515222959</v>
      </c>
      <c r="X109" s="9">
        <f t="shared" si="60"/>
        <v>1.2018738004826446E-8</v>
      </c>
      <c r="Y109" s="36">
        <f t="shared" si="73"/>
        <v>493.12603879518122</v>
      </c>
      <c r="BA109" s="8" t="e">
        <f t="shared" si="74"/>
        <v>#REF!</v>
      </c>
      <c r="BB109" s="9" t="e">
        <f>$D$15*BA109*(1-BA109/$F$15)+#REF!*BA109*BC109+#REF!*BA109*BE109</f>
        <v>#REF!</v>
      </c>
      <c r="BC109" s="8" t="e">
        <f t="shared" si="75"/>
        <v>#REF!</v>
      </c>
      <c r="BD109" s="9" t="e">
        <f>$D$16*BC109*(1-BC109/$F$16)+#REF!*BA109*BC109+#REF!*BC109*BE109</f>
        <v>#REF!</v>
      </c>
      <c r="BE109" s="8" t="e">
        <f t="shared" si="76"/>
        <v>#REF!</v>
      </c>
      <c r="BF109" s="9" t="e">
        <f>$D$17*BE109*(1-BE109/$F$17)+#REF!*BA109*BE109+#REF!*BC109*BE109</f>
        <v>#REF!</v>
      </c>
    </row>
    <row r="110" spans="2:58" ht="17.25" customHeight="1" x14ac:dyDescent="0.25">
      <c r="B110" s="14">
        <f t="shared" si="61"/>
        <v>85</v>
      </c>
      <c r="C110" s="8">
        <f t="shared" si="62"/>
        <v>71.426652546774193</v>
      </c>
      <c r="D110" s="9">
        <f t="shared" si="51"/>
        <v>3.2158780682856047E-7</v>
      </c>
      <c r="E110" s="8">
        <f t="shared" si="63"/>
        <v>89.384120710614184</v>
      </c>
      <c r="F110" s="9">
        <f t="shared" si="52"/>
        <v>1.0820710549808155E-7</v>
      </c>
      <c r="G110" s="8">
        <f t="shared" si="64"/>
        <v>105.42513718791072</v>
      </c>
      <c r="H110" s="9">
        <f t="shared" si="53"/>
        <v>6.7800975944720676E-8</v>
      </c>
      <c r="I110" s="8">
        <f t="shared" si="65"/>
        <v>119.09252081189234</v>
      </c>
      <c r="J110" s="9">
        <f t="shared" si="54"/>
        <v>1.0557789753562474E-7</v>
      </c>
      <c r="K110" s="8">
        <f t="shared" si="66"/>
        <v>107.79760292482712</v>
      </c>
      <c r="L110" s="9">
        <f t="shared" si="55"/>
        <v>5.6385770230704679E-7</v>
      </c>
      <c r="M110" s="36">
        <f t="shared" si="67"/>
        <v>493.1260341820186</v>
      </c>
      <c r="O110" s="8">
        <f t="shared" si="68"/>
        <v>71.426653826084461</v>
      </c>
      <c r="P110" s="9">
        <f t="shared" si="56"/>
        <v>5.1323181260443107E-9</v>
      </c>
      <c r="Q110" s="8">
        <f t="shared" si="69"/>
        <v>89.384121140808162</v>
      </c>
      <c r="R110" s="9">
        <f t="shared" si="57"/>
        <v>1.7299157661909703E-9</v>
      </c>
      <c r="S110" s="8">
        <f t="shared" si="70"/>
        <v>105.4251374573882</v>
      </c>
      <c r="T110" s="9">
        <f t="shared" si="58"/>
        <v>1.0847780451683775E-9</v>
      </c>
      <c r="U110" s="8">
        <f t="shared" si="71"/>
        <v>119.09252123147374</v>
      </c>
      <c r="V110" s="9">
        <f t="shared" si="59"/>
        <v>1.6896302135194219E-9</v>
      </c>
      <c r="W110" s="8">
        <f t="shared" si="72"/>
        <v>107.79760516424832</v>
      </c>
      <c r="X110" s="9">
        <f t="shared" si="60"/>
        <v>9.0396716778684549E-9</v>
      </c>
      <c r="Y110" s="36">
        <f t="shared" si="73"/>
        <v>493.12603882000292</v>
      </c>
      <c r="BA110" s="8" t="e">
        <f t="shared" si="74"/>
        <v>#REF!</v>
      </c>
      <c r="BB110" s="9" t="e">
        <f>$D$15*BA110*(1-BA110/$F$15)+#REF!*BA110*BC110+#REF!*BA110*BE110</f>
        <v>#REF!</v>
      </c>
      <c r="BC110" s="8" t="e">
        <f t="shared" si="75"/>
        <v>#REF!</v>
      </c>
      <c r="BD110" s="9" t="e">
        <f>$D$16*BC110*(1-BC110/$F$16)+#REF!*BA110*BC110+#REF!*BC110*BE110</f>
        <v>#REF!</v>
      </c>
      <c r="BE110" s="8" t="e">
        <f t="shared" si="76"/>
        <v>#REF!</v>
      </c>
      <c r="BF110" s="9" t="e">
        <f>$D$17*BE110*(1-BE110/$F$17)+#REF!*BA110*BE110+#REF!*BC110*BE110</f>
        <v>#REF!</v>
      </c>
    </row>
    <row r="111" spans="2:58" ht="17.25" customHeight="1" x14ac:dyDescent="0.25">
      <c r="B111" s="14">
        <f t="shared" si="61"/>
        <v>86</v>
      </c>
      <c r="C111" s="8">
        <f t="shared" si="62"/>
        <v>71.426652868361998</v>
      </c>
      <c r="D111" s="9">
        <f t="shared" si="51"/>
        <v>2.420553173454465E-7</v>
      </c>
      <c r="E111" s="8">
        <f t="shared" si="63"/>
        <v>89.384120818821287</v>
      </c>
      <c r="F111" s="9">
        <f t="shared" si="52"/>
        <v>8.1427246945153797E-8</v>
      </c>
      <c r="G111" s="8">
        <f t="shared" si="64"/>
        <v>105.4251372557117</v>
      </c>
      <c r="H111" s="9">
        <f t="shared" si="53"/>
        <v>5.1015665025744283E-8</v>
      </c>
      <c r="I111" s="8">
        <f t="shared" si="65"/>
        <v>119.09252091747024</v>
      </c>
      <c r="J111" s="9">
        <f t="shared" si="54"/>
        <v>7.9437225686262991E-8</v>
      </c>
      <c r="K111" s="8">
        <f t="shared" si="66"/>
        <v>107.79760348868481</v>
      </c>
      <c r="L111" s="9">
        <f t="shared" si="55"/>
        <v>4.2414634870979739E-7</v>
      </c>
      <c r="M111" s="36">
        <f t="shared" si="67"/>
        <v>493.12603534904997</v>
      </c>
      <c r="O111" s="8">
        <f t="shared" si="68"/>
        <v>71.426653831216782</v>
      </c>
      <c r="P111" s="9">
        <f t="shared" si="56"/>
        <v>3.8637817389997053E-9</v>
      </c>
      <c r="Q111" s="8">
        <f t="shared" si="69"/>
        <v>89.384121142538078</v>
      </c>
      <c r="R111" s="9">
        <f t="shared" si="57"/>
        <v>1.3018853772805983E-9</v>
      </c>
      <c r="S111" s="8">
        <f t="shared" si="70"/>
        <v>105.42513745847297</v>
      </c>
      <c r="T111" s="9">
        <f t="shared" si="58"/>
        <v>8.1624884629150074E-10</v>
      </c>
      <c r="U111" s="8">
        <f t="shared" si="71"/>
        <v>119.09252123316337</v>
      </c>
      <c r="V111" s="9">
        <f t="shared" si="59"/>
        <v>1.2713017305543417E-9</v>
      </c>
      <c r="W111" s="8">
        <f t="shared" si="72"/>
        <v>107.79760517328799</v>
      </c>
      <c r="X111" s="9">
        <f t="shared" si="60"/>
        <v>6.7991678953660539E-9</v>
      </c>
      <c r="Y111" s="36">
        <f t="shared" si="73"/>
        <v>493.12603883867922</v>
      </c>
      <c r="BA111" s="8" t="e">
        <f t="shared" si="74"/>
        <v>#REF!</v>
      </c>
      <c r="BB111" s="9" t="e">
        <f>$D$15*BA111*(1-BA111/$F$15)+#REF!*BA111*BC111+#REF!*BA111*BE111</f>
        <v>#REF!</v>
      </c>
      <c r="BC111" s="8" t="e">
        <f t="shared" si="75"/>
        <v>#REF!</v>
      </c>
      <c r="BD111" s="9" t="e">
        <f>$D$16*BC111*(1-BC111/$F$16)+#REF!*BA111*BC111+#REF!*BC111*BE111</f>
        <v>#REF!</v>
      </c>
      <c r="BE111" s="8" t="e">
        <f t="shared" si="76"/>
        <v>#REF!</v>
      </c>
      <c r="BF111" s="9" t="e">
        <f>$D$17*BE111*(1-BE111/$F$17)+#REF!*BA111*BE111+#REF!*BC111*BE111</f>
        <v>#REF!</v>
      </c>
    </row>
    <row r="112" spans="2:58" ht="17.25" customHeight="1" x14ac:dyDescent="0.25">
      <c r="B112" s="14">
        <f t="shared" si="61"/>
        <v>87</v>
      </c>
      <c r="C112" s="8">
        <f t="shared" si="62"/>
        <v>71.42665311041732</v>
      </c>
      <c r="D112" s="9">
        <f t="shared" si="51"/>
        <v>1.8218736852482209E-7</v>
      </c>
      <c r="E112" s="8">
        <f t="shared" si="63"/>
        <v>89.384120900248533</v>
      </c>
      <c r="F112" s="9">
        <f t="shared" si="52"/>
        <v>6.1274348261974865E-8</v>
      </c>
      <c r="G112" s="8">
        <f t="shared" si="64"/>
        <v>105.42513730672736</v>
      </c>
      <c r="H112" s="9">
        <f t="shared" si="53"/>
        <v>3.8385685963149285E-8</v>
      </c>
      <c r="I112" s="8">
        <f t="shared" si="65"/>
        <v>119.09252099690747</v>
      </c>
      <c r="J112" s="9">
        <f t="shared" si="54"/>
        <v>5.9768780147351208E-8</v>
      </c>
      <c r="K112" s="8">
        <f t="shared" si="66"/>
        <v>107.79760391283116</v>
      </c>
      <c r="L112" s="9">
        <f t="shared" si="55"/>
        <v>3.1905669528597969E-7</v>
      </c>
      <c r="M112" s="36">
        <f t="shared" si="67"/>
        <v>493.12603622713186</v>
      </c>
      <c r="O112" s="8">
        <f t="shared" si="68"/>
        <v>71.426653835080558</v>
      </c>
      <c r="P112" s="9">
        <f t="shared" si="56"/>
        <v>2.9086728581262378E-9</v>
      </c>
      <c r="Q112" s="8">
        <f t="shared" si="69"/>
        <v>89.384121143839963</v>
      </c>
      <c r="R112" s="9">
        <f t="shared" si="57"/>
        <v>9.7975083601653523E-10</v>
      </c>
      <c r="S112" s="8">
        <f t="shared" si="70"/>
        <v>105.42513745928922</v>
      </c>
      <c r="T112" s="9">
        <f t="shared" si="58"/>
        <v>6.141878117205124E-10</v>
      </c>
      <c r="U112" s="8">
        <f t="shared" si="71"/>
        <v>119.09252123443467</v>
      </c>
      <c r="V112" s="9">
        <f t="shared" si="59"/>
        <v>9.5653351905866657E-10</v>
      </c>
      <c r="W112" s="8">
        <f t="shared" si="72"/>
        <v>107.79760518008716</v>
      </c>
      <c r="X112" s="9">
        <f t="shared" si="60"/>
        <v>5.1140816026418179E-9</v>
      </c>
      <c r="Y112" s="36">
        <f t="shared" si="73"/>
        <v>493.12603885273154</v>
      </c>
      <c r="BA112" s="8" t="e">
        <f t="shared" si="74"/>
        <v>#REF!</v>
      </c>
      <c r="BB112" s="9" t="e">
        <f>$D$15*BA112*(1-BA112/$F$15)+#REF!*BA112*BC112+#REF!*BA112*BE112</f>
        <v>#REF!</v>
      </c>
      <c r="BC112" s="8" t="e">
        <f t="shared" si="75"/>
        <v>#REF!</v>
      </c>
      <c r="BD112" s="9" t="e">
        <f>$D$16*BC112*(1-BC112/$F$16)+#REF!*BA112*BC112+#REF!*BC112*BE112</f>
        <v>#REF!</v>
      </c>
      <c r="BE112" s="8" t="e">
        <f t="shared" si="76"/>
        <v>#REF!</v>
      </c>
      <c r="BF112" s="9" t="e">
        <f>$D$17*BE112*(1-BE112/$F$17)+#REF!*BA112*BE112+#REF!*BC112*BE112</f>
        <v>#REF!</v>
      </c>
    </row>
    <row r="113" spans="2:58" ht="17.25" customHeight="1" x14ac:dyDescent="0.25">
      <c r="B113" s="14">
        <f t="shared" si="61"/>
        <v>88</v>
      </c>
      <c r="C113" s="8">
        <f t="shared" si="62"/>
        <v>71.426653292604684</v>
      </c>
      <c r="D113" s="9">
        <f t="shared" si="51"/>
        <v>1.3712328961190678E-7</v>
      </c>
      <c r="E113" s="8">
        <f t="shared" si="63"/>
        <v>89.384120961522882</v>
      </c>
      <c r="F113" s="9">
        <f t="shared" si="52"/>
        <v>4.6108716178494547E-8</v>
      </c>
      <c r="G113" s="8">
        <f t="shared" si="64"/>
        <v>105.42513734511306</v>
      </c>
      <c r="H113" s="9">
        <f t="shared" si="53"/>
        <v>2.8882388702911044E-8</v>
      </c>
      <c r="I113" s="8">
        <f t="shared" si="65"/>
        <v>119.09252105667625</v>
      </c>
      <c r="J113" s="9">
        <f t="shared" si="54"/>
        <v>4.4970091206408824E-8</v>
      </c>
      <c r="K113" s="8">
        <f t="shared" si="66"/>
        <v>107.79760423188786</v>
      </c>
      <c r="L113" s="9">
        <f t="shared" si="55"/>
        <v>2.4000788778621995E-7</v>
      </c>
      <c r="M113" s="36">
        <f t="shared" si="67"/>
        <v>493.12603688780479</v>
      </c>
      <c r="O113" s="8">
        <f t="shared" si="68"/>
        <v>71.426653837989235</v>
      </c>
      <c r="P113" s="9">
        <f t="shared" si="56"/>
        <v>2.18957807440745E-9</v>
      </c>
      <c r="Q113" s="8">
        <f t="shared" si="69"/>
        <v>89.384121144819716</v>
      </c>
      <c r="R113" s="9">
        <f t="shared" si="57"/>
        <v>7.3730654914783145E-10</v>
      </c>
      <c r="S113" s="8">
        <f t="shared" si="70"/>
        <v>105.42513745990341</v>
      </c>
      <c r="T113" s="9">
        <f t="shared" si="58"/>
        <v>4.6214032600744304E-10</v>
      </c>
      <c r="U113" s="8">
        <f t="shared" si="71"/>
        <v>119.0925212353912</v>
      </c>
      <c r="V113" s="9">
        <f t="shared" si="59"/>
        <v>7.1971317794350398E-10</v>
      </c>
      <c r="W113" s="8">
        <f t="shared" si="72"/>
        <v>107.79760518520123</v>
      </c>
      <c r="X113" s="9">
        <f t="shared" si="60"/>
        <v>3.8466936302938848E-9</v>
      </c>
      <c r="Y113" s="36">
        <f t="shared" si="73"/>
        <v>493.12603886330476</v>
      </c>
      <c r="BA113" s="8" t="e">
        <f t="shared" si="74"/>
        <v>#REF!</v>
      </c>
      <c r="BB113" s="9" t="e">
        <f>$D$15*BA113*(1-BA113/$F$15)+#REF!*BA113*BC113+#REF!*BA113*BE113</f>
        <v>#REF!</v>
      </c>
      <c r="BC113" s="8" t="e">
        <f t="shared" si="75"/>
        <v>#REF!</v>
      </c>
      <c r="BD113" s="9" t="e">
        <f>$D$16*BC113*(1-BC113/$F$16)+#REF!*BA113*BC113+#REF!*BC113*BE113</f>
        <v>#REF!</v>
      </c>
      <c r="BE113" s="8" t="e">
        <f t="shared" si="76"/>
        <v>#REF!</v>
      </c>
      <c r="BF113" s="9" t="e">
        <f>$D$17*BE113*(1-BE113/$F$17)+#REF!*BA113*BE113+#REF!*BC113*BE113</f>
        <v>#REF!</v>
      </c>
    </row>
    <row r="114" spans="2:58" ht="17.25" customHeight="1" x14ac:dyDescent="0.25">
      <c r="B114" s="14">
        <f t="shared" si="61"/>
        <v>89</v>
      </c>
      <c r="C114" s="8">
        <f t="shared" si="62"/>
        <v>71.426653429727978</v>
      </c>
      <c r="D114" s="9">
        <f t="shared" si="51"/>
        <v>1.0320344179248764E-7</v>
      </c>
      <c r="E114" s="8">
        <f t="shared" si="63"/>
        <v>89.384121007631592</v>
      </c>
      <c r="F114" s="9">
        <f t="shared" si="52"/>
        <v>3.4696283401913774E-8</v>
      </c>
      <c r="G114" s="8">
        <f t="shared" si="64"/>
        <v>105.42513737399544</v>
      </c>
      <c r="H114" s="9">
        <f t="shared" si="53"/>
        <v>2.173178392794739E-8</v>
      </c>
      <c r="I114" s="8">
        <f t="shared" si="65"/>
        <v>119.09252110164634</v>
      </c>
      <c r="J114" s="9">
        <f t="shared" si="54"/>
        <v>3.3835495294454176E-8</v>
      </c>
      <c r="K114" s="8">
        <f t="shared" si="66"/>
        <v>107.79760447189575</v>
      </c>
      <c r="L114" s="9">
        <f t="shared" si="55"/>
        <v>1.8054619888019374E-7</v>
      </c>
      <c r="M114" s="36">
        <f t="shared" si="67"/>
        <v>493.12603738489707</v>
      </c>
      <c r="O114" s="8">
        <f t="shared" si="68"/>
        <v>71.426653840178815</v>
      </c>
      <c r="P114" s="9">
        <f t="shared" si="56"/>
        <v>1.6482106790505213E-9</v>
      </c>
      <c r="Q114" s="8">
        <f t="shared" si="69"/>
        <v>89.384121145557017</v>
      </c>
      <c r="R114" s="9">
        <f t="shared" si="57"/>
        <v>5.5485083194639628E-10</v>
      </c>
      <c r="S114" s="8">
        <f t="shared" si="70"/>
        <v>105.42513746036555</v>
      </c>
      <c r="T114" s="9">
        <f t="shared" si="58"/>
        <v>3.4773828261336348E-10</v>
      </c>
      <c r="U114" s="8">
        <f t="shared" si="71"/>
        <v>119.09252123611091</v>
      </c>
      <c r="V114" s="9">
        <f t="shared" si="59"/>
        <v>5.415183856882777E-10</v>
      </c>
      <c r="W114" s="8">
        <f t="shared" si="72"/>
        <v>107.79760518904793</v>
      </c>
      <c r="X114" s="9">
        <f t="shared" si="60"/>
        <v>2.893445483209689E-9</v>
      </c>
      <c r="Y114" s="36">
        <f t="shared" si="73"/>
        <v>493.12603887126028</v>
      </c>
      <c r="BA114" s="8" t="e">
        <f t="shared" si="74"/>
        <v>#REF!</v>
      </c>
      <c r="BB114" s="9" t="e">
        <f>$D$15*BA114*(1-BA114/$F$15)+#REF!*BA114*BC114+#REF!*BA114*BE114</f>
        <v>#REF!</v>
      </c>
      <c r="BC114" s="8" t="e">
        <f t="shared" si="75"/>
        <v>#REF!</v>
      </c>
      <c r="BD114" s="9" t="e">
        <f>$D$16*BC114*(1-BC114/$F$16)+#REF!*BA114*BC114+#REF!*BC114*BE114</f>
        <v>#REF!</v>
      </c>
      <c r="BE114" s="8" t="e">
        <f t="shared" si="76"/>
        <v>#REF!</v>
      </c>
      <c r="BF114" s="9" t="e">
        <f>$D$17*BE114*(1-BE114/$F$17)+#REF!*BA114*BE114+#REF!*BC114*BE114</f>
        <v>#REF!</v>
      </c>
    </row>
    <row r="115" spans="2:58" ht="17.25" customHeight="1" x14ac:dyDescent="0.25">
      <c r="B115" s="14">
        <f t="shared" si="61"/>
        <v>90</v>
      </c>
      <c r="C115" s="8">
        <f t="shared" si="62"/>
        <v>71.426653532931425</v>
      </c>
      <c r="D115" s="9">
        <f t="shared" si="51"/>
        <v>7.7672593690181202E-8</v>
      </c>
      <c r="E115" s="8">
        <f t="shared" si="63"/>
        <v>89.384121042327877</v>
      </c>
      <c r="F115" s="9">
        <f t="shared" si="52"/>
        <v>2.610832061655799E-8</v>
      </c>
      <c r="G115" s="8">
        <f t="shared" si="64"/>
        <v>105.42513739572722</v>
      </c>
      <c r="H115" s="9">
        <f t="shared" si="53"/>
        <v>1.6351431986194598E-8</v>
      </c>
      <c r="I115" s="8">
        <f t="shared" si="65"/>
        <v>119.09252113548183</v>
      </c>
      <c r="J115" s="9">
        <f t="shared" si="54"/>
        <v>2.5457786101412694E-8</v>
      </c>
      <c r="K115" s="8">
        <f t="shared" si="66"/>
        <v>107.79760465244195</v>
      </c>
      <c r="L115" s="9">
        <f t="shared" si="55"/>
        <v>1.3581759628067402E-7</v>
      </c>
      <c r="M115" s="36">
        <f t="shared" si="67"/>
        <v>493.12603775891034</v>
      </c>
      <c r="O115" s="8">
        <f t="shared" si="68"/>
        <v>71.426653841827033</v>
      </c>
      <c r="P115" s="9">
        <f t="shared" si="56"/>
        <v>1.2406486948890461E-9</v>
      </c>
      <c r="Q115" s="8">
        <f t="shared" si="69"/>
        <v>89.384121146111866</v>
      </c>
      <c r="R115" s="9">
        <f t="shared" si="57"/>
        <v>4.1754522062120714E-10</v>
      </c>
      <c r="S115" s="8">
        <f t="shared" si="70"/>
        <v>105.42513746071329</v>
      </c>
      <c r="T115" s="9">
        <f t="shared" si="58"/>
        <v>2.6164825861485497E-10</v>
      </c>
      <c r="U115" s="8">
        <f t="shared" si="71"/>
        <v>119.09252123665243</v>
      </c>
      <c r="V115" s="9">
        <f t="shared" si="59"/>
        <v>4.0743763918271725E-10</v>
      </c>
      <c r="W115" s="8">
        <f t="shared" si="72"/>
        <v>107.79760519194137</v>
      </c>
      <c r="X115" s="9">
        <f t="shared" si="60"/>
        <v>2.1764545721225659E-9</v>
      </c>
      <c r="Y115" s="36">
        <f t="shared" si="73"/>
        <v>493.126038877246</v>
      </c>
      <c r="BA115" s="8" t="e">
        <f t="shared" si="74"/>
        <v>#REF!</v>
      </c>
      <c r="BB115" s="9" t="e">
        <f>$D$15*BA115*(1-BA115/$F$15)+#REF!*BA115*BC115+#REF!*BA115*BE115</f>
        <v>#REF!</v>
      </c>
      <c r="BC115" s="8" t="e">
        <f t="shared" si="75"/>
        <v>#REF!</v>
      </c>
      <c r="BD115" s="9" t="e">
        <f>$D$16*BC115*(1-BC115/$F$16)+#REF!*BA115*BC115+#REF!*BC115*BE115</f>
        <v>#REF!</v>
      </c>
      <c r="BE115" s="8" t="e">
        <f t="shared" si="76"/>
        <v>#REF!</v>
      </c>
      <c r="BF115" s="9" t="e">
        <f>$D$17*BE115*(1-BE115/$F$17)+#REF!*BA115*BE115+#REF!*BC115*BE115</f>
        <v>#REF!</v>
      </c>
    </row>
    <row r="116" spans="2:58" ht="17.25" customHeight="1" x14ac:dyDescent="0.25">
      <c r="B116" s="14">
        <f t="shared" si="61"/>
        <v>91</v>
      </c>
      <c r="C116" s="8">
        <f t="shared" si="62"/>
        <v>71.426653610604021</v>
      </c>
      <c r="D116" s="9">
        <f t="shared" si="51"/>
        <v>5.845648964886152E-8</v>
      </c>
      <c r="E116" s="8">
        <f t="shared" si="63"/>
        <v>89.384121068436201</v>
      </c>
      <c r="F116" s="9">
        <f t="shared" si="52"/>
        <v>1.9645858717609599E-8</v>
      </c>
      <c r="G116" s="8">
        <f t="shared" si="64"/>
        <v>105.42513741207866</v>
      </c>
      <c r="H116" s="9">
        <f t="shared" si="53"/>
        <v>1.2303116969647476E-8</v>
      </c>
      <c r="I116" s="8">
        <f t="shared" si="65"/>
        <v>119.09252116093961</v>
      </c>
      <c r="J116" s="9">
        <f t="shared" si="54"/>
        <v>1.9154392738585102E-8</v>
      </c>
      <c r="K116" s="8">
        <f t="shared" si="66"/>
        <v>107.79760478825955</v>
      </c>
      <c r="L116" s="9">
        <f t="shared" si="55"/>
        <v>1.0217114132515803E-7</v>
      </c>
      <c r="M116" s="36">
        <f t="shared" si="67"/>
        <v>493.12603804031801</v>
      </c>
      <c r="O116" s="8">
        <f t="shared" si="68"/>
        <v>71.426653843067683</v>
      </c>
      <c r="P116" s="9">
        <f t="shared" si="56"/>
        <v>9.3384544541663672E-10</v>
      </c>
      <c r="Q116" s="8">
        <f t="shared" si="69"/>
        <v>89.384121146529409</v>
      </c>
      <c r="R116" s="9">
        <f t="shared" si="57"/>
        <v>3.1420743784593697E-10</v>
      </c>
      <c r="S116" s="8">
        <f t="shared" si="70"/>
        <v>105.42513746097494</v>
      </c>
      <c r="T116" s="9">
        <f t="shared" si="58"/>
        <v>1.9687163010928543E-10</v>
      </c>
      <c r="U116" s="8">
        <f t="shared" si="71"/>
        <v>119.09252123705987</v>
      </c>
      <c r="V116" s="9">
        <f t="shared" si="59"/>
        <v>3.0656233107606568E-10</v>
      </c>
      <c r="W116" s="8">
        <f t="shared" si="72"/>
        <v>107.79760519411782</v>
      </c>
      <c r="X116" s="9">
        <f t="shared" si="60"/>
        <v>1.6371606292864271E-9</v>
      </c>
      <c r="Y116" s="36">
        <f t="shared" si="73"/>
        <v>493.12603888174971</v>
      </c>
      <c r="BA116" s="8" t="e">
        <f t="shared" si="74"/>
        <v>#REF!</v>
      </c>
      <c r="BB116" s="9" t="e">
        <f>$D$15*BA116*(1-BA116/$F$15)+#REF!*BA116*BC116+#REF!*BA116*BE116</f>
        <v>#REF!</v>
      </c>
      <c r="BC116" s="8" t="e">
        <f t="shared" si="75"/>
        <v>#REF!</v>
      </c>
      <c r="BD116" s="9" t="e">
        <f>$D$16*BC116*(1-BC116/$F$16)+#REF!*BA116*BC116+#REF!*BC116*BE116</f>
        <v>#REF!</v>
      </c>
      <c r="BE116" s="8" t="e">
        <f t="shared" si="76"/>
        <v>#REF!</v>
      </c>
      <c r="BF116" s="9" t="e">
        <f>$D$17*BE116*(1-BE116/$F$17)+#REF!*BA116*BE116+#REF!*BC116*BE116</f>
        <v>#REF!</v>
      </c>
    </row>
    <row r="117" spans="2:58" ht="17.25" customHeight="1" x14ac:dyDescent="0.25">
      <c r="B117" s="14">
        <f t="shared" si="61"/>
        <v>92</v>
      </c>
      <c r="C117" s="8">
        <f t="shared" si="62"/>
        <v>71.426653669060514</v>
      </c>
      <c r="D117" s="9">
        <f t="shared" si="51"/>
        <v>4.3993596099412002E-8</v>
      </c>
      <c r="E117" s="8">
        <f t="shared" si="63"/>
        <v>89.384121088082054</v>
      </c>
      <c r="F117" s="9">
        <f t="shared" si="52"/>
        <v>1.4782904567134381E-8</v>
      </c>
      <c r="G117" s="8">
        <f t="shared" si="64"/>
        <v>105.42513742438177</v>
      </c>
      <c r="H117" s="9">
        <f t="shared" si="53"/>
        <v>9.2570551224469E-9</v>
      </c>
      <c r="I117" s="8">
        <f t="shared" si="65"/>
        <v>119.09252118009401</v>
      </c>
      <c r="J117" s="9">
        <f t="shared" si="54"/>
        <v>1.4411684734483288E-8</v>
      </c>
      <c r="K117" s="8">
        <f t="shared" si="66"/>
        <v>107.79760489043069</v>
      </c>
      <c r="L117" s="9">
        <f t="shared" si="55"/>
        <v>7.6860766196062968E-8</v>
      </c>
      <c r="M117" s="36">
        <f t="shared" si="67"/>
        <v>493.12603825204906</v>
      </c>
      <c r="O117" s="8">
        <f t="shared" si="68"/>
        <v>71.426653844001535</v>
      </c>
      <c r="P117" s="9">
        <f t="shared" si="56"/>
        <v>7.0288752596070481E-10</v>
      </c>
      <c r="Q117" s="8">
        <f t="shared" si="69"/>
        <v>89.384121146843611</v>
      </c>
      <c r="R117" s="9">
        <f t="shared" si="57"/>
        <v>2.3645130298177719E-10</v>
      </c>
      <c r="S117" s="8">
        <f t="shared" si="70"/>
        <v>105.42513746117181</v>
      </c>
      <c r="T117" s="9">
        <f t="shared" si="58"/>
        <v>1.4812640003469824E-10</v>
      </c>
      <c r="U117" s="8">
        <f t="shared" si="71"/>
        <v>119.09252123736643</v>
      </c>
      <c r="V117" s="9">
        <f t="shared" si="59"/>
        <v>2.3066260013138162E-10</v>
      </c>
      <c r="W117" s="8">
        <f t="shared" si="72"/>
        <v>107.79760519575498</v>
      </c>
      <c r="X117" s="9">
        <f t="shared" si="60"/>
        <v>1.2315117814409859E-9</v>
      </c>
      <c r="Y117" s="36">
        <f t="shared" si="73"/>
        <v>493.12603888513843</v>
      </c>
      <c r="BA117" s="8" t="e">
        <f t="shared" si="74"/>
        <v>#REF!</v>
      </c>
      <c r="BB117" s="9" t="e">
        <f>$D$15*BA117*(1-BA117/$F$15)+#REF!*BA117*BC117+#REF!*BA117*BE117</f>
        <v>#REF!</v>
      </c>
      <c r="BC117" s="8" t="e">
        <f t="shared" si="75"/>
        <v>#REF!</v>
      </c>
      <c r="BD117" s="9" t="e">
        <f>$D$16*BC117*(1-BC117/$F$16)+#REF!*BA117*BC117+#REF!*BC117*BE117</f>
        <v>#REF!</v>
      </c>
      <c r="BE117" s="8" t="e">
        <f t="shared" si="76"/>
        <v>#REF!</v>
      </c>
      <c r="BF117" s="9" t="e">
        <f>$D$17*BE117*(1-BE117/$F$17)+#REF!*BA117*BE117+#REF!*BC117*BE117</f>
        <v>#REF!</v>
      </c>
    </row>
    <row r="118" spans="2:58" ht="17.25" customHeight="1" x14ac:dyDescent="0.25">
      <c r="B118" s="14">
        <f t="shared" si="61"/>
        <v>93</v>
      </c>
      <c r="C118" s="8">
        <f t="shared" si="62"/>
        <v>71.426653713054108</v>
      </c>
      <c r="D118" s="9">
        <f t="shared" si="51"/>
        <v>3.3108426888972531E-8</v>
      </c>
      <c r="E118" s="8">
        <f t="shared" si="63"/>
        <v>89.384121102864952</v>
      </c>
      <c r="F118" s="9">
        <f t="shared" si="52"/>
        <v>1.1123597709605804E-8</v>
      </c>
      <c r="G118" s="8">
        <f t="shared" si="64"/>
        <v>105.42513743363882</v>
      </c>
      <c r="H118" s="9">
        <f t="shared" si="53"/>
        <v>6.9651295842021455E-9</v>
      </c>
      <c r="I118" s="8">
        <f t="shared" si="65"/>
        <v>119.09252119450569</v>
      </c>
      <c r="J118" s="9">
        <f t="shared" si="54"/>
        <v>1.0843299591556388E-8</v>
      </c>
      <c r="K118" s="8">
        <f t="shared" si="66"/>
        <v>107.79760496729146</v>
      </c>
      <c r="L118" s="9">
        <f t="shared" si="55"/>
        <v>5.7820937815478146E-8</v>
      </c>
      <c r="M118" s="36">
        <f t="shared" si="67"/>
        <v>493.12603841135507</v>
      </c>
      <c r="O118" s="8">
        <f t="shared" si="68"/>
        <v>71.426653844704418</v>
      </c>
      <c r="P118" s="9">
        <f t="shared" si="56"/>
        <v>5.2904103320372542E-10</v>
      </c>
      <c r="Q118" s="8">
        <f t="shared" si="69"/>
        <v>89.384121147080066</v>
      </c>
      <c r="R118" s="9">
        <f t="shared" si="57"/>
        <v>1.7792656237247684E-10</v>
      </c>
      <c r="S118" s="8">
        <f t="shared" si="70"/>
        <v>105.42513746131993</v>
      </c>
      <c r="T118" s="9">
        <f t="shared" si="58"/>
        <v>1.1145862011119334E-10</v>
      </c>
      <c r="U118" s="8">
        <f t="shared" si="71"/>
        <v>119.09252123759708</v>
      </c>
      <c r="V118" s="9">
        <f t="shared" si="59"/>
        <v>1.7355183956624387E-10</v>
      </c>
      <c r="W118" s="8">
        <f t="shared" si="72"/>
        <v>107.7976051969865</v>
      </c>
      <c r="X118" s="9">
        <f t="shared" si="60"/>
        <v>9.2638652304799507E-10</v>
      </c>
      <c r="Y118" s="36">
        <f t="shared" si="73"/>
        <v>493.12603888768808</v>
      </c>
      <c r="BA118" s="8" t="e">
        <f t="shared" si="74"/>
        <v>#REF!</v>
      </c>
      <c r="BB118" s="9" t="e">
        <f>$D$15*BA118*(1-BA118/$F$15)+#REF!*BA118*BC118+#REF!*BA118*BE118</f>
        <v>#REF!</v>
      </c>
      <c r="BC118" s="8" t="e">
        <f t="shared" si="75"/>
        <v>#REF!</v>
      </c>
      <c r="BD118" s="9" t="e">
        <f>$D$16*BC118*(1-BC118/$F$16)+#REF!*BA118*BC118+#REF!*BC118*BE118</f>
        <v>#REF!</v>
      </c>
      <c r="BE118" s="8" t="e">
        <f t="shared" si="76"/>
        <v>#REF!</v>
      </c>
      <c r="BF118" s="9" t="e">
        <f>$D$17*BE118*(1-BE118/$F$17)+#REF!*BA118*BE118+#REF!*BC118*BE118</f>
        <v>#REF!</v>
      </c>
    </row>
    <row r="119" spans="2:58" ht="17.25" customHeight="1" x14ac:dyDescent="0.25">
      <c r="B119" s="14">
        <f t="shared" si="61"/>
        <v>94</v>
      </c>
      <c r="C119" s="8">
        <f t="shared" si="62"/>
        <v>71.426653746162529</v>
      </c>
      <c r="D119" s="9">
        <f t="shared" si="51"/>
        <v>2.4916127605578708E-8</v>
      </c>
      <c r="E119" s="8">
        <f t="shared" si="63"/>
        <v>89.384121113988556</v>
      </c>
      <c r="F119" s="9">
        <f t="shared" si="52"/>
        <v>8.3700352204729711E-9</v>
      </c>
      <c r="G119" s="8">
        <f t="shared" si="64"/>
        <v>105.42513744060395</v>
      </c>
      <c r="H119" s="9">
        <f t="shared" si="53"/>
        <v>5.2406439188246168E-9</v>
      </c>
      <c r="I119" s="8">
        <f t="shared" si="65"/>
        <v>119.09252120534899</v>
      </c>
      <c r="J119" s="9">
        <f t="shared" si="54"/>
        <v>8.1584383693211748E-9</v>
      </c>
      <c r="K119" s="8">
        <f t="shared" si="66"/>
        <v>107.7976050251124</v>
      </c>
      <c r="L119" s="9">
        <f t="shared" si="55"/>
        <v>4.3497997204156036E-8</v>
      </c>
      <c r="M119" s="36">
        <f t="shared" si="67"/>
        <v>493.12603853121641</v>
      </c>
      <c r="O119" s="8">
        <f t="shared" si="68"/>
        <v>71.42665384523346</v>
      </c>
      <c r="P119" s="9">
        <f t="shared" si="56"/>
        <v>3.9818059960339269E-10</v>
      </c>
      <c r="Q119" s="8">
        <f t="shared" si="69"/>
        <v>89.384121147257986</v>
      </c>
      <c r="R119" s="9">
        <f t="shared" si="57"/>
        <v>1.3388978814532493E-10</v>
      </c>
      <c r="S119" s="8">
        <f t="shared" si="70"/>
        <v>105.42513746143139</v>
      </c>
      <c r="T119" s="9">
        <f t="shared" si="58"/>
        <v>8.3868467726233575E-11</v>
      </c>
      <c r="U119" s="8">
        <f t="shared" si="71"/>
        <v>119.09252123777064</v>
      </c>
      <c r="V119" s="9">
        <f t="shared" si="59"/>
        <v>1.3057999126431241E-10</v>
      </c>
      <c r="W119" s="8">
        <f t="shared" si="72"/>
        <v>107.79760519791289</v>
      </c>
      <c r="X119" s="9">
        <f t="shared" si="60"/>
        <v>6.9686878489960691E-10</v>
      </c>
      <c r="Y119" s="36">
        <f t="shared" si="73"/>
        <v>493.12603888960638</v>
      </c>
      <c r="BA119" s="8" t="e">
        <f t="shared" si="74"/>
        <v>#REF!</v>
      </c>
      <c r="BB119" s="9" t="e">
        <f>$D$15*BA119*(1-BA119/$F$15)+#REF!*BA119*BC119+#REF!*BA119*BE119</f>
        <v>#REF!</v>
      </c>
      <c r="BC119" s="8" t="e">
        <f t="shared" si="75"/>
        <v>#REF!</v>
      </c>
      <c r="BD119" s="9" t="e">
        <f>$D$16*BC119*(1-BC119/$F$16)+#REF!*BA119*BC119+#REF!*BC119*BE119</f>
        <v>#REF!</v>
      </c>
      <c r="BE119" s="8" t="e">
        <f t="shared" si="76"/>
        <v>#REF!</v>
      </c>
      <c r="BF119" s="9" t="e">
        <f>$D$17*BE119*(1-BE119/$F$17)+#REF!*BA119*BE119+#REF!*BC119*BE119</f>
        <v>#REF!</v>
      </c>
    </row>
    <row r="120" spans="2:58" ht="17.25" customHeight="1" x14ac:dyDescent="0.25">
      <c r="B120" s="14">
        <f t="shared" si="61"/>
        <v>95</v>
      </c>
      <c r="C120" s="8">
        <f t="shared" si="62"/>
        <v>71.426653771078662</v>
      </c>
      <c r="D120" s="9">
        <f t="shared" si="51"/>
        <v>1.8750626828989425E-8</v>
      </c>
      <c r="E120" s="8">
        <f t="shared" si="63"/>
        <v>89.384121122358593</v>
      </c>
      <c r="F120" s="9">
        <f t="shared" si="52"/>
        <v>6.298061405729527E-9</v>
      </c>
      <c r="G120" s="8">
        <f t="shared" si="64"/>
        <v>105.4251374458446</v>
      </c>
      <c r="H120" s="9">
        <f t="shared" si="53"/>
        <v>3.9431067300199629E-9</v>
      </c>
      <c r="I120" s="8">
        <f t="shared" si="65"/>
        <v>119.09252121350742</v>
      </c>
      <c r="J120" s="9">
        <f t="shared" si="54"/>
        <v>6.1383635951983706E-9</v>
      </c>
      <c r="K120" s="8">
        <f t="shared" si="66"/>
        <v>107.79760506861039</v>
      </c>
      <c r="L120" s="9">
        <f t="shared" si="55"/>
        <v>3.272328630288257E-8</v>
      </c>
      <c r="M120" s="36">
        <f t="shared" si="67"/>
        <v>493.12603862139969</v>
      </c>
      <c r="O120" s="8">
        <f t="shared" si="68"/>
        <v>71.426653845631634</v>
      </c>
      <c r="P120" s="9">
        <f t="shared" si="56"/>
        <v>2.9968272308167343E-10</v>
      </c>
      <c r="Q120" s="8">
        <f t="shared" si="69"/>
        <v>89.38412114739188</v>
      </c>
      <c r="R120" s="9">
        <f t="shared" si="57"/>
        <v>1.0075151823940587E-10</v>
      </c>
      <c r="S120" s="8">
        <f t="shared" si="70"/>
        <v>105.42513746151526</v>
      </c>
      <c r="T120" s="9">
        <f t="shared" si="58"/>
        <v>6.3102190139829872E-11</v>
      </c>
      <c r="U120" s="8">
        <f t="shared" si="71"/>
        <v>119.09252123790122</v>
      </c>
      <c r="V120" s="9">
        <f t="shared" si="59"/>
        <v>9.8246299984339203E-11</v>
      </c>
      <c r="W120" s="8">
        <f t="shared" si="72"/>
        <v>107.79760519860976</v>
      </c>
      <c r="X120" s="9">
        <f t="shared" si="60"/>
        <v>5.2422199914303746E-10</v>
      </c>
      <c r="Y120" s="36">
        <f t="shared" si="73"/>
        <v>493.12603889104975</v>
      </c>
      <c r="BA120" s="8" t="e">
        <f t="shared" si="74"/>
        <v>#REF!</v>
      </c>
      <c r="BB120" s="9" t="e">
        <f>$D$15*BA120*(1-BA120/$F$15)+#REF!*BA120*BC120+#REF!*BA120*BE120</f>
        <v>#REF!</v>
      </c>
      <c r="BC120" s="8" t="e">
        <f t="shared" si="75"/>
        <v>#REF!</v>
      </c>
      <c r="BD120" s="9" t="e">
        <f>$D$16*BC120*(1-BC120/$F$16)+#REF!*BA120*BC120+#REF!*BC120*BE120</f>
        <v>#REF!</v>
      </c>
      <c r="BE120" s="8" t="e">
        <f t="shared" si="76"/>
        <v>#REF!</v>
      </c>
      <c r="BF120" s="9" t="e">
        <f>$D$17*BE120*(1-BE120/$F$17)+#REF!*BA120*BE120+#REF!*BC120*BE120</f>
        <v>#REF!</v>
      </c>
    </row>
    <row r="121" spans="2:58" ht="17.25" customHeight="1" x14ac:dyDescent="0.25">
      <c r="B121" s="14">
        <f t="shared" si="61"/>
        <v>96</v>
      </c>
      <c r="C121" s="8">
        <f t="shared" si="62"/>
        <v>71.426653789829288</v>
      </c>
      <c r="D121" s="9">
        <f t="shared" ref="D121:D125" si="77">$D$15*C121*(1-C121/$F$15)+$L$16*C121*E121+$L$17*C121*G121+$L$18*C121*I121+$L$19*C121*K121</f>
        <v>1.4110580481840884E-8</v>
      </c>
      <c r="E121" s="8">
        <f t="shared" si="63"/>
        <v>89.384121128656659</v>
      </c>
      <c r="F121" s="9">
        <f t="shared" ref="F121:F125" si="78">$D$16*E121*(1-E121/$F$16)+$N$15*G121*C121+$N$17*E121*G121+$N$18*E121*I121+$N$19*E121*K121</f>
        <v>4.7389632218397537E-9</v>
      </c>
      <c r="G121" s="8">
        <f t="shared" si="64"/>
        <v>105.4251374497877</v>
      </c>
      <c r="H121" s="9">
        <f t="shared" ref="H121:H125" si="79">$D$17*G121*(1-G121/$F$17)+$P$15*G121*C121+$P$16*G121*E121+$P$18*G121*I121+$P$19*G121*K121</f>
        <v>2.9668263401561035E-9</v>
      </c>
      <c r="I121" s="8">
        <f t="shared" si="65"/>
        <v>119.09252121964579</v>
      </c>
      <c r="J121" s="9">
        <f t="shared" ref="J121:J125" si="80">$D$18*I121*(1-I121/$F$18)+$R$15*I121*C121+$R$16*I121*E121+$R$17*I121*I121+$R$19*I121*K121</f>
        <v>4.6184545077210259E-9</v>
      </c>
      <c r="K121" s="8">
        <f t="shared" si="66"/>
        <v>107.79760510133369</v>
      </c>
      <c r="L121" s="9">
        <f t="shared" ref="L121:L125" si="81">$D$19*K121*(1-K121/$F$19)+$T$15*K121*C121+$T$16*K121*E121+$T$17*K121*G121+$T$18*K121*I121</f>
        <v>2.4617720750796934E-8</v>
      </c>
      <c r="M121" s="36">
        <f t="shared" si="67"/>
        <v>493.12603868925316</v>
      </c>
      <c r="O121" s="8">
        <f t="shared" si="68"/>
        <v>71.426653845931313</v>
      </c>
      <c r="P121" s="9">
        <f t="shared" ref="P121:P125" si="82">$D$15*O121*(1-O121/$F$15)+$L$16*O121*Q121+$L$17*O121*S121+$L$18*O121*U121+$L$19*O121*W121</f>
        <v>2.2554824674614338E-10</v>
      </c>
      <c r="Q121" s="8">
        <f t="shared" si="69"/>
        <v>89.384121147492635</v>
      </c>
      <c r="R121" s="9">
        <f t="shared" ref="R121:R125" si="83">$D$16*Q121*(1-Q121/$F$16)+$N$15*S121*O121+$N$17*Q121*S121+$N$18*Q121*U121+$N$19*Q121*W121</f>
        <v>7.5806139143708151E-11</v>
      </c>
      <c r="S121" s="8">
        <f t="shared" si="70"/>
        <v>105.42513746157836</v>
      </c>
      <c r="T121" s="9">
        <f t="shared" ref="T121:T125" si="84">$D$17*S121*(1-S121/$F$17)+$P$15*S121*O121+$P$16*S121*Q121+$P$18*S121*U121+$P$19*S121*W121</f>
        <v>4.7484682852427795E-11</v>
      </c>
      <c r="U121" s="8">
        <f t="shared" si="71"/>
        <v>119.09252123799946</v>
      </c>
      <c r="V121" s="9">
        <f t="shared" ref="V121:V125" si="85">$D$18*U121*(1-U121/$F$18)+$R$15*U121*O121+$R$16*U121*Q121+$R$17*U121*U121+$R$19*U121*W121</f>
        <v>7.3915540355073972E-11</v>
      </c>
      <c r="W121" s="8">
        <f t="shared" si="72"/>
        <v>107.79760519913398</v>
      </c>
      <c r="X121" s="9">
        <f t="shared" ref="X121:X125" si="86">$D$19*W121*(1-W121/$F$19)+$T$15*W121*O121+$T$16*W121*Q121+$T$17*W121*S121+$T$18*W121*U121</f>
        <v>3.9434722154396695E-10</v>
      </c>
      <c r="Y121" s="36">
        <f t="shared" si="73"/>
        <v>493.12603889213574</v>
      </c>
      <c r="BA121" s="8" t="e">
        <f t="shared" si="74"/>
        <v>#REF!</v>
      </c>
      <c r="BB121" s="9" t="e">
        <f>$D$15*BA121*(1-BA121/$F$15)+#REF!*BA121*BC121+#REF!*BA121*BE121</f>
        <v>#REF!</v>
      </c>
      <c r="BC121" s="8" t="e">
        <f t="shared" si="75"/>
        <v>#REF!</v>
      </c>
      <c r="BD121" s="9" t="e">
        <f>$D$16*BC121*(1-BC121/$F$16)+#REF!*BA121*BC121+#REF!*BC121*BE121</f>
        <v>#REF!</v>
      </c>
      <c r="BE121" s="8" t="e">
        <f t="shared" si="76"/>
        <v>#REF!</v>
      </c>
      <c r="BF121" s="9" t="e">
        <f>$D$17*BE121*(1-BE121/$F$17)+#REF!*BA121*BE121+#REF!*BC121*BE121</f>
        <v>#REF!</v>
      </c>
    </row>
    <row r="122" spans="2:58" ht="17.25" customHeight="1" x14ac:dyDescent="0.25">
      <c r="B122" s="14">
        <f t="shared" si="61"/>
        <v>97</v>
      </c>
      <c r="C122" s="8">
        <f t="shared" si="62"/>
        <v>71.426653803939871</v>
      </c>
      <c r="D122" s="9">
        <f t="shared" si="77"/>
        <v>1.0618620427393921E-8</v>
      </c>
      <c r="E122" s="8">
        <f t="shared" si="63"/>
        <v>89.384121133395624</v>
      </c>
      <c r="F122" s="9">
        <f t="shared" si="78"/>
        <v>3.5658072050637202E-9</v>
      </c>
      <c r="G122" s="8">
        <f t="shared" si="64"/>
        <v>105.42513745275453</v>
      </c>
      <c r="H122" s="9">
        <f t="shared" si="79"/>
        <v>2.2322561576970656E-9</v>
      </c>
      <c r="I122" s="8">
        <f t="shared" si="65"/>
        <v>119.09252122426425</v>
      </c>
      <c r="J122" s="9">
        <f t="shared" si="80"/>
        <v>3.4749016997182025E-9</v>
      </c>
      <c r="K122" s="8">
        <f t="shared" si="66"/>
        <v>107.79760512595141</v>
      </c>
      <c r="L122" s="9">
        <f t="shared" si="81"/>
        <v>1.8520030842239521E-8</v>
      </c>
      <c r="M122" s="36">
        <f t="shared" si="67"/>
        <v>493.12603874030572</v>
      </c>
      <c r="O122" s="8">
        <f t="shared" si="68"/>
        <v>71.426653846156867</v>
      </c>
      <c r="P122" s="9">
        <f t="shared" si="82"/>
        <v>1.6974444072559436E-10</v>
      </c>
      <c r="Q122" s="8">
        <f t="shared" si="69"/>
        <v>89.384121147568436</v>
      </c>
      <c r="R122" s="9">
        <f t="shared" si="83"/>
        <v>5.7044036161357781E-11</v>
      </c>
      <c r="S122" s="8">
        <f t="shared" si="70"/>
        <v>105.42513746162584</v>
      </c>
      <c r="T122" s="9">
        <f t="shared" si="84"/>
        <v>3.5728087155462163E-11</v>
      </c>
      <c r="U122" s="8">
        <f t="shared" si="71"/>
        <v>119.09252123807337</v>
      </c>
      <c r="V122" s="9">
        <f t="shared" si="85"/>
        <v>5.5626170336608993E-11</v>
      </c>
      <c r="W122" s="8">
        <f t="shared" si="72"/>
        <v>107.79760519952833</v>
      </c>
      <c r="X122" s="9">
        <f t="shared" si="86"/>
        <v>2.9665425671510093E-10</v>
      </c>
      <c r="Y122" s="36">
        <f t="shared" si="73"/>
        <v>493.12603889295281</v>
      </c>
      <c r="BA122" s="8" t="e">
        <f t="shared" si="74"/>
        <v>#REF!</v>
      </c>
      <c r="BB122" s="9" t="e">
        <f>$D$15*BA122*(1-BA122/$F$15)+#REF!*BA122*BC122+#REF!*BA122*BE122</f>
        <v>#REF!</v>
      </c>
      <c r="BC122" s="8" t="e">
        <f t="shared" si="75"/>
        <v>#REF!</v>
      </c>
      <c r="BD122" s="9" t="e">
        <f>$D$16*BC122*(1-BC122/$F$16)+#REF!*BA122*BC122+#REF!*BC122*BE122</f>
        <v>#REF!</v>
      </c>
      <c r="BE122" s="8" t="e">
        <f t="shared" si="76"/>
        <v>#REF!</v>
      </c>
      <c r="BF122" s="9" t="e">
        <f>$D$17*BE122*(1-BE122/$F$17)+#REF!*BA122*BE122+#REF!*BC122*BE122</f>
        <v>#REF!</v>
      </c>
    </row>
    <row r="123" spans="2:58" ht="17.25" customHeight="1" x14ac:dyDescent="0.25">
      <c r="B123" s="14">
        <f t="shared" si="61"/>
        <v>98</v>
      </c>
      <c r="C123" s="8">
        <f t="shared" si="62"/>
        <v>71.426653814558492</v>
      </c>
      <c r="D123" s="9">
        <f t="shared" si="77"/>
        <v>7.9907158667680278E-9</v>
      </c>
      <c r="E123" s="8">
        <f t="shared" si="63"/>
        <v>89.384121136961426</v>
      </c>
      <c r="F123" s="9">
        <f t="shared" si="78"/>
        <v>2.6830554444856602E-9</v>
      </c>
      <c r="G123" s="8">
        <f t="shared" si="64"/>
        <v>105.42513745498678</v>
      </c>
      <c r="H123" s="9">
        <f t="shared" si="79"/>
        <v>1.6795604906860717E-9</v>
      </c>
      <c r="I123" s="8">
        <f t="shared" si="65"/>
        <v>119.09252122773914</v>
      </c>
      <c r="J123" s="9">
        <f t="shared" si="80"/>
        <v>2.6144810760797554E-9</v>
      </c>
      <c r="K123" s="8">
        <f t="shared" si="66"/>
        <v>107.79760514447143</v>
      </c>
      <c r="L123" s="9">
        <f t="shared" si="81"/>
        <v>1.3932802467309102E-8</v>
      </c>
      <c r="M123" s="36">
        <f t="shared" si="67"/>
        <v>493.12603877871732</v>
      </c>
      <c r="O123" s="8">
        <f t="shared" si="68"/>
        <v>71.426653846326616</v>
      </c>
      <c r="P123" s="9">
        <f t="shared" si="82"/>
        <v>1.2774448165941976E-10</v>
      </c>
      <c r="Q123" s="8">
        <f t="shared" si="69"/>
        <v>89.384121147625478</v>
      </c>
      <c r="R123" s="9">
        <f t="shared" si="83"/>
        <v>4.2924774845687352E-11</v>
      </c>
      <c r="S123" s="8">
        <f t="shared" si="70"/>
        <v>105.42513746166156</v>
      </c>
      <c r="T123" s="9">
        <f t="shared" si="84"/>
        <v>2.6879609649199665E-11</v>
      </c>
      <c r="U123" s="8">
        <f t="shared" si="71"/>
        <v>119.092521238129</v>
      </c>
      <c r="V123" s="9">
        <f t="shared" si="85"/>
        <v>4.1851855314689601E-11</v>
      </c>
      <c r="W123" s="8">
        <f t="shared" si="72"/>
        <v>107.79760519982499</v>
      </c>
      <c r="X123" s="9">
        <f t="shared" si="86"/>
        <v>2.2316815062595197E-10</v>
      </c>
      <c r="Y123" s="36">
        <f t="shared" si="73"/>
        <v>493.12603889356762</v>
      </c>
      <c r="BA123" s="8" t="e">
        <f t="shared" si="74"/>
        <v>#REF!</v>
      </c>
      <c r="BB123" s="9" t="e">
        <f>$D$15*BA123*(1-BA123/$F$15)+#REF!*BA123*BC123+#REF!*BA123*BE123</f>
        <v>#REF!</v>
      </c>
      <c r="BC123" s="8" t="e">
        <f t="shared" si="75"/>
        <v>#REF!</v>
      </c>
      <c r="BD123" s="9" t="e">
        <f>$D$16*BC123*(1-BC123/$F$16)+#REF!*BA123*BC123+#REF!*BC123*BE123</f>
        <v>#REF!</v>
      </c>
      <c r="BE123" s="8" t="e">
        <f t="shared" si="76"/>
        <v>#REF!</v>
      </c>
      <c r="BF123" s="9" t="e">
        <f>$D$17*BE123*(1-BE123/$F$17)+#REF!*BA123*BE123+#REF!*BC123*BE123</f>
        <v>#REF!</v>
      </c>
    </row>
    <row r="124" spans="2:58" ht="17.25" customHeight="1" x14ac:dyDescent="0.25">
      <c r="B124" s="14">
        <f t="shared" si="61"/>
        <v>99</v>
      </c>
      <c r="C124" s="8">
        <f t="shared" si="62"/>
        <v>71.426653822549213</v>
      </c>
      <c r="D124" s="9">
        <f t="shared" si="77"/>
        <v>6.0130957990622846E-9</v>
      </c>
      <c r="E124" s="8">
        <f t="shared" si="63"/>
        <v>89.384121139644478</v>
      </c>
      <c r="F124" s="9">
        <f t="shared" si="78"/>
        <v>2.0188307692237117E-9</v>
      </c>
      <c r="G124" s="8">
        <f t="shared" si="64"/>
        <v>105.42513745666635</v>
      </c>
      <c r="H124" s="9">
        <f t="shared" si="79"/>
        <v>1.2637075830213007E-9</v>
      </c>
      <c r="I124" s="8">
        <f t="shared" si="65"/>
        <v>119.09252123035363</v>
      </c>
      <c r="J124" s="9">
        <f t="shared" si="80"/>
        <v>1.9671109185992464E-9</v>
      </c>
      <c r="K124" s="8">
        <f t="shared" si="66"/>
        <v>107.79760515840424</v>
      </c>
      <c r="L124" s="9">
        <f t="shared" si="81"/>
        <v>1.0481851386856533E-8</v>
      </c>
      <c r="M124" s="36">
        <f t="shared" si="67"/>
        <v>493.12603880761787</v>
      </c>
      <c r="O124" s="8">
        <f t="shared" si="68"/>
        <v>71.426653846454357</v>
      </c>
      <c r="P124" s="9">
        <f t="shared" si="82"/>
        <v>9.613887463899573E-11</v>
      </c>
      <c r="Q124" s="8">
        <f t="shared" si="69"/>
        <v>89.384121147668409</v>
      </c>
      <c r="R124" s="9">
        <f t="shared" si="83"/>
        <v>3.2295499607926104E-11</v>
      </c>
      <c r="S124" s="8">
        <f t="shared" si="70"/>
        <v>105.42513746168844</v>
      </c>
      <c r="T124" s="9">
        <f t="shared" si="84"/>
        <v>2.0226487151830952E-11</v>
      </c>
      <c r="U124" s="8">
        <f t="shared" si="71"/>
        <v>119.09252123817085</v>
      </c>
      <c r="V124" s="9">
        <f t="shared" si="85"/>
        <v>3.1484592710739889E-11</v>
      </c>
      <c r="W124" s="8">
        <f t="shared" si="72"/>
        <v>107.79760520004815</v>
      </c>
      <c r="X124" s="9">
        <f t="shared" si="86"/>
        <v>1.6788526124855707E-10</v>
      </c>
      <c r="Y124" s="36">
        <f t="shared" si="73"/>
        <v>493.12603889403022</v>
      </c>
      <c r="BA124" s="8" t="e">
        <f t="shared" si="74"/>
        <v>#REF!</v>
      </c>
      <c r="BB124" s="9" t="e">
        <f>$D$15*BA124*(1-BA124/$F$15)+#REF!*BA124*BC124+#REF!*BA124*BE124</f>
        <v>#REF!</v>
      </c>
      <c r="BC124" s="8" t="e">
        <f t="shared" si="75"/>
        <v>#REF!</v>
      </c>
      <c r="BD124" s="9" t="e">
        <f>$D$16*BC124*(1-BC124/$F$16)+#REF!*BA124*BC124+#REF!*BC124*BE124</f>
        <v>#REF!</v>
      </c>
      <c r="BE124" s="8" t="e">
        <f t="shared" si="76"/>
        <v>#REF!</v>
      </c>
      <c r="BF124" s="9" t="e">
        <f>$D$17*BE124*(1-BE124/$F$17)+#REF!*BA124*BE124+#REF!*BC124*BE124</f>
        <v>#REF!</v>
      </c>
    </row>
    <row r="125" spans="2:58" ht="17.25" customHeight="1" x14ac:dyDescent="0.25">
      <c r="B125" s="15">
        <f t="shared" si="61"/>
        <v>100</v>
      </c>
      <c r="C125" s="10">
        <f t="shared" si="62"/>
        <v>71.426653828562308</v>
      </c>
      <c r="D125" s="11">
        <f t="shared" si="77"/>
        <v>4.5248709223955075E-9</v>
      </c>
      <c r="E125" s="10">
        <f t="shared" si="63"/>
        <v>89.384121141663314</v>
      </c>
      <c r="F125" s="11">
        <f t="shared" si="78"/>
        <v>1.5190335656001253E-9</v>
      </c>
      <c r="G125" s="10">
        <f t="shared" si="64"/>
        <v>105.42513745793006</v>
      </c>
      <c r="H125" s="11">
        <f t="shared" si="79"/>
        <v>9.5080476825160076E-10</v>
      </c>
      <c r="I125" s="10">
        <f t="shared" si="65"/>
        <v>119.09252123232073</v>
      </c>
      <c r="J125" s="11">
        <f t="shared" si="80"/>
        <v>1.4800463077335735E-9</v>
      </c>
      <c r="K125" s="10">
        <f t="shared" si="66"/>
        <v>107.79760516888609</v>
      </c>
      <c r="L125" s="11">
        <f t="shared" si="81"/>
        <v>7.8856943197536111E-9</v>
      </c>
      <c r="M125" s="37">
        <f t="shared" si="67"/>
        <v>493.12603882936253</v>
      </c>
      <c r="O125" s="10">
        <f t="shared" si="68"/>
        <v>71.426653846550494</v>
      </c>
      <c r="P125" s="11">
        <f t="shared" si="82"/>
        <v>7.2349681801142651E-11</v>
      </c>
      <c r="Q125" s="10">
        <f t="shared" si="69"/>
        <v>89.384121147700711</v>
      </c>
      <c r="R125" s="11">
        <f t="shared" si="83"/>
        <v>2.4301560763717589E-11</v>
      </c>
      <c r="S125" s="10">
        <f t="shared" si="70"/>
        <v>105.42513746170866</v>
      </c>
      <c r="T125" s="11">
        <f t="shared" si="84"/>
        <v>1.5227596961153722E-11</v>
      </c>
      <c r="U125" s="10">
        <f t="shared" si="71"/>
        <v>119.09252123820234</v>
      </c>
      <c r="V125" s="11">
        <f t="shared" si="85"/>
        <v>2.368683027498264E-11</v>
      </c>
      <c r="W125" s="10">
        <f t="shared" si="72"/>
        <v>107.79760520021604</v>
      </c>
      <c r="X125" s="11">
        <f t="shared" si="86"/>
        <v>1.2629941537056766E-10</v>
      </c>
      <c r="Y125" s="37">
        <f t="shared" si="73"/>
        <v>493.12603889437821</v>
      </c>
      <c r="BA125" s="8" t="e">
        <f t="shared" si="74"/>
        <v>#REF!</v>
      </c>
      <c r="BB125" s="9" t="e">
        <f>$D$15*BA125*(1-BA125/$F$15)+#REF!*BA125*BC125+#REF!*BA125*BE125</f>
        <v>#REF!</v>
      </c>
      <c r="BC125" s="8" t="e">
        <f t="shared" si="75"/>
        <v>#REF!</v>
      </c>
      <c r="BD125" s="9" t="e">
        <f>$D$16*BC125*(1-BC125/$F$16)+#REF!*BA125*BC125+#REF!*BC125*BE125</f>
        <v>#REF!</v>
      </c>
      <c r="BE125" s="8" t="e">
        <f t="shared" si="76"/>
        <v>#REF!</v>
      </c>
      <c r="BF125" s="9" t="e">
        <f>$D$17*BE125*(1-BE125/$F$17)+#REF!*BA125*BE125+#REF!*BC125*BE125</f>
        <v>#REF!</v>
      </c>
    </row>
    <row r="126" spans="2:58" ht="17.25" customHeight="1" x14ac:dyDescent="0.25"/>
    <row r="127" spans="2:58" ht="17.25" customHeight="1" x14ac:dyDescent="0.25"/>
    <row r="128" spans="2:5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</sheetData>
  <mergeCells count="17">
    <mergeCell ref="G13:H13"/>
    <mergeCell ref="K13:T13"/>
    <mergeCell ref="AD15:AE15"/>
    <mergeCell ref="AF15:AG15"/>
    <mergeCell ref="C23:M23"/>
    <mergeCell ref="BA23:BJ23"/>
    <mergeCell ref="C14:D14"/>
    <mergeCell ref="E14:F14"/>
    <mergeCell ref="X15:Y15"/>
    <mergeCell ref="Z15:AA15"/>
    <mergeCell ref="AB15:AC15"/>
    <mergeCell ref="K14:L14"/>
    <mergeCell ref="M14:N14"/>
    <mergeCell ref="O14:P14"/>
    <mergeCell ref="Q14:R14"/>
    <mergeCell ref="S14:T14"/>
    <mergeCell ref="O23:Y23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7405-C168-46AF-B9C1-23D408827C48}">
  <sheetPr>
    <pageSetUpPr fitToPage="1"/>
  </sheetPr>
  <dimension ref="A1:AW181"/>
  <sheetViews>
    <sheetView topLeftCell="A4" workbookViewId="0">
      <selection activeCell="Q7" sqref="Q7"/>
    </sheetView>
  </sheetViews>
  <sheetFormatPr defaultRowHeight="14.15" x14ac:dyDescent="0.25"/>
  <cols>
    <col min="1" max="1" width="2.765625" style="2" customWidth="1"/>
    <col min="2" max="2" width="9.23046875" style="4" customWidth="1"/>
    <col min="3" max="4" width="9.23046875" style="2"/>
    <col min="5" max="9" width="9.23046875" style="2" customWidth="1"/>
    <col min="10" max="24" width="9.3046875" style="2" customWidth="1"/>
    <col min="25" max="16384" width="9.23046875" style="29"/>
  </cols>
  <sheetData>
    <row r="1" spans="1:19" s="2" customFormat="1" ht="17.149999999999999" customHeight="1" x14ac:dyDescent="0.25">
      <c r="A1" s="23" t="s">
        <v>33</v>
      </c>
      <c r="B1" s="4"/>
    </row>
    <row r="2" spans="1:19" ht="17.25" customHeight="1" x14ac:dyDescent="0.25">
      <c r="B2" s="29"/>
      <c r="C2" s="29"/>
      <c r="D2" s="29"/>
      <c r="E2" s="29"/>
      <c r="F2" s="29"/>
      <c r="G2" s="29"/>
      <c r="H2" s="29"/>
      <c r="I2" s="29"/>
    </row>
    <row r="3" spans="1:19" ht="17.25" customHeight="1" x14ac:dyDescent="0.25">
      <c r="B3" s="29"/>
      <c r="C3" s="29"/>
      <c r="D3" s="29"/>
      <c r="E3" s="29"/>
      <c r="F3" s="29"/>
      <c r="G3" s="29"/>
    </row>
    <row r="4" spans="1:19" ht="17.25" customHeight="1" x14ac:dyDescent="0.25">
      <c r="B4" s="29"/>
      <c r="C4" s="29"/>
      <c r="D4" s="29"/>
      <c r="E4" s="29"/>
      <c r="F4" s="29"/>
      <c r="G4" s="29"/>
    </row>
    <row r="5" spans="1:19" ht="17.25" customHeight="1" x14ac:dyDescent="0.25">
      <c r="B5" s="30"/>
      <c r="G5" s="29"/>
    </row>
    <row r="6" spans="1:19" ht="17.25" customHeight="1" x14ac:dyDescent="0.25">
      <c r="B6" s="25"/>
      <c r="G6" s="29"/>
    </row>
    <row r="7" spans="1:19" s="2" customFormat="1" ht="17.25" customHeight="1" x14ac:dyDescent="0.25">
      <c r="B7" s="25"/>
      <c r="G7" s="29"/>
      <c r="H7"/>
      <c r="I7"/>
    </row>
    <row r="8" spans="1:19" s="2" customFormat="1" ht="17.25" customHeight="1" x14ac:dyDescent="0.25">
      <c r="B8" s="4"/>
      <c r="F8" s="25"/>
      <c r="G8" s="25"/>
      <c r="H8" s="17"/>
      <c r="I8" s="17"/>
    </row>
    <row r="9" spans="1:19" s="2" customFormat="1" ht="22.3" customHeight="1" x14ac:dyDescent="0.25">
      <c r="G9" s="75" t="s">
        <v>82</v>
      </c>
      <c r="H9" s="90"/>
      <c r="K9" s="80" t="s">
        <v>35</v>
      </c>
      <c r="L9" s="84"/>
      <c r="M9" s="84"/>
      <c r="N9" s="84"/>
      <c r="O9" s="84"/>
      <c r="P9" s="84"/>
    </row>
    <row r="10" spans="1:19" s="2" customFormat="1" ht="22.3" customHeight="1" x14ac:dyDescent="0.25">
      <c r="B10" s="4"/>
      <c r="C10" s="74" t="s">
        <v>28</v>
      </c>
      <c r="D10" s="74"/>
      <c r="E10" s="75" t="s">
        <v>29</v>
      </c>
      <c r="F10" s="88"/>
      <c r="G10" s="40" t="s">
        <v>61</v>
      </c>
      <c r="H10" s="40" t="s">
        <v>62</v>
      </c>
      <c r="K10" s="74" t="s">
        <v>6</v>
      </c>
      <c r="L10" s="84"/>
      <c r="M10" s="74" t="s">
        <v>9</v>
      </c>
      <c r="N10" s="84"/>
      <c r="O10" s="74" t="s">
        <v>16</v>
      </c>
      <c r="P10" s="84"/>
    </row>
    <row r="11" spans="1:19" s="2" customFormat="1" ht="22.3" customHeight="1" x14ac:dyDescent="0.25">
      <c r="B11" s="1" t="s">
        <v>6</v>
      </c>
      <c r="C11" s="1" t="s">
        <v>2</v>
      </c>
      <c r="D11" s="5">
        <v>0.2</v>
      </c>
      <c r="E11" s="1" t="s">
        <v>8</v>
      </c>
      <c r="F11" s="13">
        <v>50</v>
      </c>
      <c r="G11" s="13">
        <f>C119</f>
        <v>61.237992217581024</v>
      </c>
      <c r="H11" s="42">
        <f>(G11-F11)/F11</f>
        <v>0.22475984435162047</v>
      </c>
      <c r="J11" s="39" t="s">
        <v>6</v>
      </c>
      <c r="K11" s="39" t="s">
        <v>31</v>
      </c>
      <c r="L11" s="39" t="s">
        <v>31</v>
      </c>
      <c r="M11" s="39" t="s">
        <v>63</v>
      </c>
      <c r="N11" s="12">
        <v>2.0000000000000001E-4</v>
      </c>
      <c r="O11" s="39" t="s">
        <v>64</v>
      </c>
      <c r="P11" s="12">
        <v>1E-4</v>
      </c>
    </row>
    <row r="12" spans="1:19" s="2" customFormat="1" ht="22.3" customHeight="1" x14ac:dyDescent="0.25">
      <c r="B12" s="1" t="s">
        <v>9</v>
      </c>
      <c r="C12" s="1" t="s">
        <v>3</v>
      </c>
      <c r="D12" s="5">
        <v>0.3</v>
      </c>
      <c r="E12" s="1" t="s">
        <v>12</v>
      </c>
      <c r="F12" s="13">
        <v>70</v>
      </c>
      <c r="G12" s="13">
        <f>E119</f>
        <v>79.630476807743193</v>
      </c>
      <c r="H12" s="42">
        <f t="shared" ref="H12:H13" si="0">(G12-F12)/F12</f>
        <v>0.13757824011061703</v>
      </c>
      <c r="J12" s="39" t="s">
        <v>9</v>
      </c>
      <c r="K12" s="1" t="s">
        <v>17</v>
      </c>
      <c r="L12" s="12">
        <v>2.0000000000000001E-4</v>
      </c>
      <c r="M12" s="39" t="s">
        <v>31</v>
      </c>
      <c r="N12" s="39" t="s">
        <v>31</v>
      </c>
      <c r="O12" s="1" t="s">
        <v>20</v>
      </c>
      <c r="P12" s="12">
        <v>2.9999999999999997E-4</v>
      </c>
    </row>
    <row r="13" spans="1:19" s="2" customFormat="1" ht="22.3" customHeight="1" x14ac:dyDescent="0.25">
      <c r="B13" s="1" t="s">
        <v>16</v>
      </c>
      <c r="C13" s="1" t="s">
        <v>14</v>
      </c>
      <c r="D13" s="5">
        <v>0.4</v>
      </c>
      <c r="E13" s="1" t="s">
        <v>15</v>
      </c>
      <c r="F13" s="13">
        <v>90</v>
      </c>
      <c r="G13" s="13">
        <f>G119</f>
        <v>96.752912008367971</v>
      </c>
      <c r="H13" s="42">
        <f t="shared" si="0"/>
        <v>7.5032355648533014E-2</v>
      </c>
      <c r="J13" s="39" t="s">
        <v>16</v>
      </c>
      <c r="K13" s="1" t="s">
        <v>21</v>
      </c>
      <c r="L13" s="12">
        <f>P11</f>
        <v>1E-4</v>
      </c>
      <c r="M13" s="1" t="s">
        <v>22</v>
      </c>
      <c r="N13" s="12">
        <f>P12</f>
        <v>2.9999999999999997E-4</v>
      </c>
      <c r="O13" s="39" t="s">
        <v>31</v>
      </c>
      <c r="P13" s="39" t="s">
        <v>31</v>
      </c>
      <c r="R13" s="89" t="s">
        <v>80</v>
      </c>
      <c r="S13" s="90"/>
    </row>
    <row r="14" spans="1:19" s="2" customFormat="1" ht="22.3" customHeight="1" x14ac:dyDescent="0.25">
      <c r="B14" s="6"/>
      <c r="C14" s="6"/>
      <c r="D14" s="7"/>
      <c r="E14" s="57" t="s">
        <v>73</v>
      </c>
      <c r="F14" s="13">
        <f>SUM(F11:F13)</f>
        <v>210</v>
      </c>
      <c r="G14" s="6"/>
      <c r="J14" s="46" t="s">
        <v>68</v>
      </c>
      <c r="K14" s="47"/>
      <c r="L14" s="47">
        <f>AVERAGE(L11:L13)</f>
        <v>1.5000000000000001E-4</v>
      </c>
      <c r="M14" s="47"/>
      <c r="N14" s="44">
        <f t="shared" ref="N14:P14" si="1">AVERAGE(N11:N13)</f>
        <v>2.5000000000000001E-4</v>
      </c>
      <c r="O14" s="47"/>
      <c r="P14" s="63">
        <f t="shared" si="1"/>
        <v>1.9999999999999998E-4</v>
      </c>
      <c r="R14" s="60">
        <f>AVERAGE(L14:P14)</f>
        <v>2.0000000000000001E-4</v>
      </c>
      <c r="S14" s="47" t="s">
        <v>69</v>
      </c>
    </row>
    <row r="15" spans="1:19" s="2" customFormat="1" ht="22.3" customHeight="1" x14ac:dyDescent="0.25">
      <c r="B15" s="1" t="s">
        <v>4</v>
      </c>
      <c r="C15" s="5">
        <v>1</v>
      </c>
      <c r="D15" s="7"/>
      <c r="E15" s="57" t="s">
        <v>79</v>
      </c>
      <c r="F15" s="13">
        <f>I119</f>
        <v>237.62138103369216</v>
      </c>
      <c r="G15" s="58">
        <f>(F15-F14)/F14</f>
        <v>0.13153038587472457</v>
      </c>
      <c r="R15" s="33"/>
    </row>
    <row r="16" spans="1:19" s="2" customFormat="1" ht="21.45" customHeight="1" x14ac:dyDescent="0.25">
      <c r="F16" s="19"/>
      <c r="G16" s="19"/>
      <c r="H16" s="19"/>
      <c r="I16" s="19"/>
      <c r="J16" s="19"/>
      <c r="N16" s="19"/>
    </row>
    <row r="17" spans="2:49" s="2" customFormat="1" ht="23.15" customHeight="1" x14ac:dyDescent="0.25">
      <c r="B17" s="6"/>
      <c r="C17" s="85" t="s">
        <v>30</v>
      </c>
      <c r="D17" s="86"/>
      <c r="E17" s="86"/>
      <c r="F17" s="86"/>
      <c r="G17" s="86"/>
      <c r="H17" s="86"/>
      <c r="I17" s="87"/>
      <c r="J17" s="85" t="s">
        <v>24</v>
      </c>
      <c r="K17" s="86"/>
      <c r="L17" s="86"/>
      <c r="M17" s="86"/>
      <c r="N17" s="86"/>
      <c r="O17" s="86"/>
      <c r="P17" s="87"/>
      <c r="Q17" s="85" t="s">
        <v>25</v>
      </c>
      <c r="R17" s="86"/>
      <c r="S17" s="86"/>
      <c r="T17" s="86"/>
      <c r="U17" s="86"/>
      <c r="V17" s="86"/>
      <c r="W17" s="87"/>
    </row>
    <row r="18" spans="2:49" s="18" customFormat="1" ht="42" customHeight="1" x14ac:dyDescent="0.25">
      <c r="B18" s="20" t="s">
        <v>5</v>
      </c>
      <c r="C18" s="20" t="s">
        <v>6</v>
      </c>
      <c r="D18" s="21" t="s">
        <v>7</v>
      </c>
      <c r="E18" s="20" t="s">
        <v>9</v>
      </c>
      <c r="F18" s="21" t="s">
        <v>10</v>
      </c>
      <c r="G18" s="20" t="s">
        <v>16</v>
      </c>
      <c r="H18" s="21" t="s">
        <v>23</v>
      </c>
      <c r="I18" s="20" t="s">
        <v>60</v>
      </c>
      <c r="J18" s="20" t="s">
        <v>6</v>
      </c>
      <c r="K18" s="21" t="s">
        <v>7</v>
      </c>
      <c r="L18" s="20" t="s">
        <v>9</v>
      </c>
      <c r="M18" s="21" t="s">
        <v>10</v>
      </c>
      <c r="N18" s="20" t="s">
        <v>16</v>
      </c>
      <c r="O18" s="21" t="s">
        <v>23</v>
      </c>
      <c r="P18" s="20" t="s">
        <v>60</v>
      </c>
      <c r="Q18" s="20" t="s">
        <v>6</v>
      </c>
      <c r="R18" s="21" t="s">
        <v>7</v>
      </c>
      <c r="S18" s="20" t="s">
        <v>9</v>
      </c>
      <c r="T18" s="21" t="s">
        <v>10</v>
      </c>
      <c r="U18" s="20" t="s">
        <v>16</v>
      </c>
      <c r="V18" s="21" t="s">
        <v>23</v>
      </c>
      <c r="W18" s="35" t="s">
        <v>60</v>
      </c>
      <c r="X18" s="2"/>
      <c r="Y18" s="20"/>
      <c r="Z18" s="20" t="s">
        <v>57</v>
      </c>
      <c r="AA18" s="20" t="s">
        <v>58</v>
      </c>
      <c r="AB18" s="20" t="s">
        <v>59</v>
      </c>
      <c r="AE18" s="20"/>
      <c r="AF18" s="20" t="s">
        <v>57</v>
      </c>
      <c r="AG18" s="20" t="s">
        <v>58</v>
      </c>
      <c r="AH18" s="20" t="s">
        <v>59</v>
      </c>
      <c r="AK18" s="20"/>
      <c r="AL18" s="20" t="s">
        <v>57</v>
      </c>
      <c r="AM18" s="20" t="s">
        <v>58</v>
      </c>
      <c r="AN18" s="20" t="s">
        <v>59</v>
      </c>
      <c r="AP18" s="8">
        <f>E22</f>
        <v>2.1717330359497398</v>
      </c>
      <c r="AQ18" s="8">
        <f>E23</f>
        <v>2.8055477175629018</v>
      </c>
      <c r="AR18" s="8">
        <f>E24</f>
        <v>3.6177918513512655</v>
      </c>
      <c r="AS18" s="8">
        <f>E25</f>
        <v>4.654453502845918</v>
      </c>
      <c r="AT18" s="8">
        <f>E26</f>
        <v>5.9706743593148817</v>
      </c>
      <c r="AU18" s="8">
        <f>E27</f>
        <v>7.6308451562613886</v>
      </c>
      <c r="AV18" s="8">
        <f>E28</f>
        <v>9.7074143299816384</v>
      </c>
      <c r="AW18" s="8">
        <f>E29</f>
        <v>12.277554111286284</v>
      </c>
    </row>
    <row r="19" spans="2:49" s="2" customFormat="1" ht="17.25" customHeight="1" x14ac:dyDescent="0.25">
      <c r="B19" s="14">
        <v>0</v>
      </c>
      <c r="C19" s="8">
        <v>1</v>
      </c>
      <c r="D19" s="9">
        <f t="shared" ref="D19:D50" si="2">$D$11*C19*(1-C19/$F$11)+$N$11*C19*E19+$P$12*C19*G19</f>
        <v>0.19650000000000001</v>
      </c>
      <c r="E19" s="8">
        <v>1</v>
      </c>
      <c r="F19" s="9">
        <f t="shared" ref="F19:F50" si="3">$D$12*E19*(1-E19/$F$12)+$L$12*C19*E19+$P$12*E19*G19</f>
        <v>0.29621428571428571</v>
      </c>
      <c r="G19" s="8">
        <v>1</v>
      </c>
      <c r="H19" s="9">
        <f t="shared" ref="H19:H50" si="4">$D$13*G19*(1-G19/$F$13)+$L$13*C19*G19+$N$13*E19*G19</f>
        <v>0.39595555555555562</v>
      </c>
      <c r="I19" s="38">
        <f>C19+E19+G19</f>
        <v>3</v>
      </c>
      <c r="J19" s="8">
        <v>90</v>
      </c>
      <c r="K19" s="9">
        <f t="shared" ref="K19:K50" si="5">$D$11*J19*(1-J19/$F$11)+$N$11*J19*L19+$P$12*J19*N19</f>
        <v>-13.563000000000001</v>
      </c>
      <c r="L19" s="8">
        <v>45</v>
      </c>
      <c r="M19" s="9">
        <f t="shared" ref="M19:M50" si="6">$D$12*L19*(1-L19/$F$12)+$L$12*J19*L19+$P$12*L19*N19</f>
        <v>5.6449285714285713</v>
      </c>
      <c r="N19" s="8">
        <v>1</v>
      </c>
      <c r="O19" s="9">
        <f t="shared" ref="O19:O50" si="7">$D$13*N19*(1-N19/$F$13)+$L$13*J19*N19+$N$13*L19*N19</f>
        <v>0.41805555555555562</v>
      </c>
      <c r="P19" s="38">
        <f>J19+L19+N19</f>
        <v>136</v>
      </c>
      <c r="Q19" s="8">
        <v>60</v>
      </c>
      <c r="R19" s="9">
        <f t="shared" ref="R19:R50" si="8">$D$11*Q19*(1-Q19/$F$11)+$N$11*Q19*S19+$P$12*Q19*U19</f>
        <v>-5.9999999999999609E-2</v>
      </c>
      <c r="S19" s="8">
        <v>15</v>
      </c>
      <c r="T19" s="9">
        <f t="shared" ref="T19:T50" si="9">$D$12*S19*(1-S19/$F$12)+$L$12*Q19*S19+$P$12*S19*U19</f>
        <v>4.2557142857142853</v>
      </c>
      <c r="U19" s="8">
        <v>120</v>
      </c>
      <c r="V19" s="9">
        <f t="shared" ref="V19:V50" si="10">$D$13*U19*(1-U19/$F$13)+$L$13*Q19*U19+$N$13*S19*U19</f>
        <v>-14.739999999999997</v>
      </c>
      <c r="W19" s="36">
        <f>Q19+S19+U19</f>
        <v>195</v>
      </c>
      <c r="Y19" s="14">
        <v>0</v>
      </c>
      <c r="Z19" s="8">
        <f t="shared" ref="Z19:Z50" si="11">C19</f>
        <v>1</v>
      </c>
      <c r="AA19" s="8">
        <f t="shared" ref="AA19:AA50" si="12">E19</f>
        <v>1</v>
      </c>
      <c r="AB19" s="8">
        <f t="shared" ref="AB19:AB50" si="13">G19</f>
        <v>1</v>
      </c>
      <c r="AE19" s="14">
        <v>0</v>
      </c>
      <c r="AF19" s="8">
        <f>J19</f>
        <v>90</v>
      </c>
      <c r="AG19" s="8">
        <f>L19</f>
        <v>45</v>
      </c>
      <c r="AH19" s="8">
        <f>N19</f>
        <v>1</v>
      </c>
      <c r="AK19" s="14">
        <v>0</v>
      </c>
      <c r="AL19" s="8">
        <f>Q19</f>
        <v>60</v>
      </c>
      <c r="AM19" s="8">
        <f>S19</f>
        <v>15</v>
      </c>
      <c r="AN19" s="8">
        <f>U19</f>
        <v>120</v>
      </c>
    </row>
    <row r="20" spans="2:49" s="2" customFormat="1" ht="17.25" customHeight="1" x14ac:dyDescent="0.25">
      <c r="B20" s="14">
        <f t="shared" ref="B20:B51" si="14">+B19+$C$15</f>
        <v>1</v>
      </c>
      <c r="C20" s="8">
        <f t="shared" ref="C20:C51" si="15">+C19+D19*$C$15</f>
        <v>1.1964999999999999</v>
      </c>
      <c r="D20" s="9">
        <f t="shared" si="2"/>
        <v>0.23438481332523808</v>
      </c>
      <c r="E20" s="8">
        <f t="shared" ref="E20:E51" si="16">+E19+F19*$C$15</f>
        <v>1.2962142857142858</v>
      </c>
      <c r="F20" s="9">
        <f t="shared" si="3"/>
        <v>0.3825165721621866</v>
      </c>
      <c r="G20" s="8">
        <f t="shared" ref="G20:G51" si="17">+G19+H19*$C$15</f>
        <v>1.3959555555555556</v>
      </c>
      <c r="H20" s="9">
        <f t="shared" si="4"/>
        <v>0.55043123261739368</v>
      </c>
      <c r="I20" s="38">
        <f>C20+E20+G20</f>
        <v>3.8886698412698411</v>
      </c>
      <c r="J20" s="8">
        <f t="shared" ref="J20:J51" si="18">+J19+K19*$C$15</f>
        <v>76.436999999999998</v>
      </c>
      <c r="K20" s="9">
        <f t="shared" si="5"/>
        <v>-7.2763130212071427</v>
      </c>
      <c r="L20" s="8">
        <f t="shared" ref="L20:L51" si="19">+L19+M19*$C$15</f>
        <v>50.644928571428572</v>
      </c>
      <c r="M20" s="9">
        <f t="shared" si="6"/>
        <v>4.9967868062888483</v>
      </c>
      <c r="N20" s="8">
        <f t="shared" ref="N20:N51" si="20">+N19+O19*$C$15</f>
        <v>1.4180555555555556</v>
      </c>
      <c r="O20" s="9">
        <f t="shared" si="7"/>
        <v>0.59066935879690874</v>
      </c>
      <c r="P20" s="38">
        <f>J20+L20+N20</f>
        <v>128.49998412698412</v>
      </c>
      <c r="Q20" s="8">
        <f t="shared" ref="Q20:Q51" si="21">+Q19+R19*$C$15</f>
        <v>59.94</v>
      </c>
      <c r="R20" s="9">
        <f t="shared" si="8"/>
        <v>-0.25959157714285563</v>
      </c>
      <c r="S20" s="8">
        <f t="shared" ref="S20:S51" si="22">+S19+T19*$C$15</f>
        <v>19.255714285714284</v>
      </c>
      <c r="T20" s="9">
        <f t="shared" si="9"/>
        <v>5.0265407372011666</v>
      </c>
      <c r="U20" s="8">
        <f t="shared" ref="U20:U51" si="23">+U19+V19*$C$15</f>
        <v>105.26</v>
      </c>
      <c r="V20" s="9">
        <f t="shared" si="10"/>
        <v>-5.8999817253968319</v>
      </c>
      <c r="W20" s="36">
        <f>Q20+S20+U20</f>
        <v>184.45571428571429</v>
      </c>
      <c r="Y20" s="14">
        <f t="shared" ref="Y20:Y39" si="24">+Y19+$C$15</f>
        <v>1</v>
      </c>
      <c r="Z20" s="8">
        <f t="shared" si="11"/>
        <v>1.1964999999999999</v>
      </c>
      <c r="AA20" s="8">
        <f t="shared" si="12"/>
        <v>1.2962142857142858</v>
      </c>
      <c r="AB20" s="8">
        <f t="shared" si="13"/>
        <v>1.3959555555555556</v>
      </c>
      <c r="AE20" s="14">
        <f t="shared" ref="AE20:AE21" si="25">+AE19+$C$15</f>
        <v>1</v>
      </c>
      <c r="AF20" s="8">
        <f t="shared" ref="AF20:AF21" si="26">J20</f>
        <v>76.436999999999998</v>
      </c>
      <c r="AG20" s="8">
        <f t="shared" ref="AG20:AG21" si="27">L20</f>
        <v>50.644928571428572</v>
      </c>
      <c r="AH20" s="8">
        <f t="shared" ref="AH20:AH21" si="28">N20</f>
        <v>1.4180555555555556</v>
      </c>
      <c r="AK20" s="14">
        <f t="shared" ref="AK20" si="29">+AK19+$C$15</f>
        <v>1</v>
      </c>
      <c r="AL20" s="8">
        <f t="shared" ref="AL20" si="30">Q20</f>
        <v>59.94</v>
      </c>
      <c r="AM20" s="8">
        <f t="shared" ref="AM20" si="31">S20</f>
        <v>19.255714285714284</v>
      </c>
      <c r="AN20" s="8">
        <f t="shared" ref="AN20" si="32">U20</f>
        <v>105.26</v>
      </c>
    </row>
    <row r="21" spans="2:49" s="2" customFormat="1" ht="17.25" customHeight="1" x14ac:dyDescent="0.25">
      <c r="B21" s="14">
        <f t="shared" si="14"/>
        <v>2</v>
      </c>
      <c r="C21" s="8">
        <f t="shared" si="15"/>
        <v>1.4308848133252381</v>
      </c>
      <c r="D21" s="9">
        <f t="shared" si="2"/>
        <v>0.27930316795588367</v>
      </c>
      <c r="E21" s="8">
        <f t="shared" si="16"/>
        <v>1.6787308578764724</v>
      </c>
      <c r="F21" s="9">
        <f t="shared" si="3"/>
        <v>0.49300217807326718</v>
      </c>
      <c r="G21" s="8">
        <f t="shared" si="17"/>
        <v>1.9463867881729493</v>
      </c>
      <c r="H21" s="9">
        <f t="shared" si="4"/>
        <v>0.76297602964903388</v>
      </c>
      <c r="I21" s="38">
        <f t="shared" ref="I21:I84" si="33">C21+E21+G21</f>
        <v>5.0560024593746595</v>
      </c>
      <c r="J21" s="8">
        <f t="shared" si="18"/>
        <v>69.160686978792853</v>
      </c>
      <c r="K21" s="9">
        <f t="shared" si="5"/>
        <v>-4.4893438072070095</v>
      </c>
      <c r="L21" s="8">
        <f t="shared" si="19"/>
        <v>55.641715377717418</v>
      </c>
      <c r="M21" s="9">
        <f t="shared" si="6"/>
        <v>4.2271156060214006</v>
      </c>
      <c r="N21" s="8">
        <f t="shared" si="20"/>
        <v>2.0087249143524644</v>
      </c>
      <c r="O21" s="9">
        <f t="shared" si="7"/>
        <v>0.83297988953501323</v>
      </c>
      <c r="P21" s="38">
        <f t="shared" ref="P21:P84" si="34">J21+L21+N21</f>
        <v>126.81112727086274</v>
      </c>
      <c r="Q21" s="8">
        <f t="shared" si="21"/>
        <v>59.680408422857141</v>
      </c>
      <c r="R21" s="9">
        <f t="shared" si="8"/>
        <v>-0.24213399260634949</v>
      </c>
      <c r="S21" s="8">
        <f t="shared" si="22"/>
        <v>24.28225502291545</v>
      </c>
      <c r="T21" s="9">
        <f t="shared" si="9"/>
        <v>5.7713403243132309</v>
      </c>
      <c r="U21" s="8">
        <f t="shared" si="23"/>
        <v>99.360018274603178</v>
      </c>
      <c r="V21" s="9">
        <f t="shared" si="10"/>
        <v>-2.8165945922890177</v>
      </c>
      <c r="W21" s="36">
        <f t="shared" ref="W21:W84" si="35">Q21+S21+U21</f>
        <v>183.32268172037578</v>
      </c>
      <c r="Y21" s="14">
        <f t="shared" si="24"/>
        <v>2</v>
      </c>
      <c r="Z21" s="8">
        <f t="shared" si="11"/>
        <v>1.4308848133252381</v>
      </c>
      <c r="AA21" s="8">
        <f t="shared" si="12"/>
        <v>1.6787308578764724</v>
      </c>
      <c r="AB21" s="8">
        <f t="shared" si="13"/>
        <v>1.9463867881729493</v>
      </c>
      <c r="AE21" s="14">
        <f t="shared" si="25"/>
        <v>2</v>
      </c>
      <c r="AF21" s="8">
        <f t="shared" si="26"/>
        <v>69.160686978792853</v>
      </c>
      <c r="AG21" s="8">
        <f t="shared" si="27"/>
        <v>55.641715377717418</v>
      </c>
      <c r="AH21" s="8">
        <f t="shared" si="28"/>
        <v>2.0087249143524644</v>
      </c>
      <c r="AK21" s="14">
        <f t="shared" ref="AK21:AK69" si="36">+AK20+$C$15</f>
        <v>2</v>
      </c>
      <c r="AL21" s="8">
        <f t="shared" ref="AL21:AL69" si="37">Q21</f>
        <v>59.680408422857141</v>
      </c>
      <c r="AM21" s="8">
        <f t="shared" ref="AM21:AM69" si="38">S21</f>
        <v>24.28225502291545</v>
      </c>
      <c r="AN21" s="8">
        <f t="shared" ref="AN21:AN69" si="39">U21</f>
        <v>99.360018274603178</v>
      </c>
    </row>
    <row r="22" spans="2:49" s="2" customFormat="1" ht="17.25" customHeight="1" x14ac:dyDescent="0.25">
      <c r="B22" s="14">
        <f t="shared" si="14"/>
        <v>3</v>
      </c>
      <c r="C22" s="8">
        <f t="shared" si="15"/>
        <v>1.7101879812811218</v>
      </c>
      <c r="D22" s="9">
        <f t="shared" si="2"/>
        <v>0.33247149479666804</v>
      </c>
      <c r="E22" s="8">
        <f t="shared" si="16"/>
        <v>2.1717330359497398</v>
      </c>
      <c r="F22" s="9">
        <f t="shared" si="3"/>
        <v>0.63381468161316201</v>
      </c>
      <c r="G22" s="8">
        <f t="shared" si="17"/>
        <v>2.7093628178219831</v>
      </c>
      <c r="H22" s="9">
        <f t="shared" si="4"/>
        <v>1.0533485856847358</v>
      </c>
      <c r="I22" s="38">
        <f t="shared" si="33"/>
        <v>6.5912838350528444</v>
      </c>
      <c r="J22" s="8">
        <f t="shared" si="18"/>
        <v>64.671343171585846</v>
      </c>
      <c r="K22" s="9">
        <f t="shared" si="5"/>
        <v>-2.9657692734153507</v>
      </c>
      <c r="L22" s="8">
        <f t="shared" si="19"/>
        <v>59.868830983738818</v>
      </c>
      <c r="M22" s="9">
        <f t="shared" si="6"/>
        <v>3.4248608868729455</v>
      </c>
      <c r="N22" s="8">
        <f t="shared" si="20"/>
        <v>2.8417048038874775</v>
      </c>
      <c r="O22" s="9">
        <f t="shared" si="7"/>
        <v>1.1702083107390551</v>
      </c>
      <c r="P22" s="38">
        <f t="shared" si="34"/>
        <v>127.38187895921214</v>
      </c>
      <c r="Q22" s="8">
        <f t="shared" si="21"/>
        <v>59.438274430250793</v>
      </c>
      <c r="R22" s="9">
        <f t="shared" si="8"/>
        <v>-0.16519985998059661</v>
      </c>
      <c r="S22" s="8">
        <f t="shared" si="22"/>
        <v>30.053595347228679</v>
      </c>
      <c r="T22" s="9">
        <f t="shared" si="9"/>
        <v>6.3728516419697634</v>
      </c>
      <c r="U22" s="8">
        <f t="shared" si="23"/>
        <v>96.543423682314156</v>
      </c>
      <c r="V22" s="9">
        <f t="shared" si="10"/>
        <v>-1.3633840073250263</v>
      </c>
      <c r="W22" s="36">
        <f t="shared" si="35"/>
        <v>186.03529345979365</v>
      </c>
      <c r="Y22" s="14">
        <f t="shared" si="24"/>
        <v>3</v>
      </c>
      <c r="Z22" s="8">
        <f t="shared" si="11"/>
        <v>1.7101879812811218</v>
      </c>
      <c r="AA22" s="8">
        <f t="shared" si="12"/>
        <v>2.1717330359497398</v>
      </c>
      <c r="AB22" s="8">
        <f t="shared" si="13"/>
        <v>2.7093628178219831</v>
      </c>
      <c r="AE22" s="14">
        <f t="shared" ref="AE22:AE69" si="40">+AE21+$C$15</f>
        <v>3</v>
      </c>
      <c r="AF22" s="8">
        <f t="shared" ref="AF22:AF69" si="41">J22</f>
        <v>64.671343171585846</v>
      </c>
      <c r="AG22" s="8">
        <f t="shared" ref="AG22:AG69" si="42">L22</f>
        <v>59.868830983738818</v>
      </c>
      <c r="AH22" s="8">
        <f t="shared" ref="AH22:AH69" si="43">N22</f>
        <v>2.8417048038874775</v>
      </c>
      <c r="AK22" s="14">
        <f t="shared" si="36"/>
        <v>3</v>
      </c>
      <c r="AL22" s="8">
        <f t="shared" si="37"/>
        <v>59.438274430250793</v>
      </c>
      <c r="AM22" s="8">
        <f t="shared" si="38"/>
        <v>30.053595347228679</v>
      </c>
      <c r="AN22" s="8">
        <f t="shared" si="39"/>
        <v>96.543423682314156</v>
      </c>
    </row>
    <row r="23" spans="2:49" s="2" customFormat="1" ht="17.25" customHeight="1" x14ac:dyDescent="0.25">
      <c r="B23" s="14">
        <f t="shared" si="14"/>
        <v>4</v>
      </c>
      <c r="C23" s="8">
        <f t="shared" si="15"/>
        <v>2.0426594760777901</v>
      </c>
      <c r="D23" s="9">
        <f t="shared" si="2"/>
        <v>0.39529400143212579</v>
      </c>
      <c r="E23" s="8">
        <f t="shared" si="16"/>
        <v>2.8055477175629018</v>
      </c>
      <c r="F23" s="9">
        <f t="shared" si="3"/>
        <v>0.81224413378836346</v>
      </c>
      <c r="G23" s="8">
        <f t="shared" si="17"/>
        <v>3.7627114035067191</v>
      </c>
      <c r="H23" s="9">
        <f t="shared" si="4"/>
        <v>1.4460956635475108</v>
      </c>
      <c r="I23" s="38">
        <f t="shared" si="33"/>
        <v>8.6109185971474105</v>
      </c>
      <c r="J23" s="8">
        <f t="shared" si="18"/>
        <v>61.705573898170499</v>
      </c>
      <c r="K23" s="9">
        <f t="shared" si="5"/>
        <v>-2.0338146842239198</v>
      </c>
      <c r="L23" s="8">
        <f t="shared" si="19"/>
        <v>63.293691870611767</v>
      </c>
      <c r="M23" s="9">
        <f t="shared" si="6"/>
        <v>2.676437641080998</v>
      </c>
      <c r="N23" s="8">
        <f t="shared" si="20"/>
        <v>4.0119131146265321</v>
      </c>
      <c r="O23" s="9">
        <f t="shared" si="7"/>
        <v>1.6341643044281944</v>
      </c>
      <c r="P23" s="38">
        <f t="shared" si="34"/>
        <v>129.0111788834088</v>
      </c>
      <c r="Q23" s="8">
        <f t="shared" si="21"/>
        <v>59.273074570270197</v>
      </c>
      <c r="R23" s="9">
        <f t="shared" si="8"/>
        <v>-7.4268983475985095E-2</v>
      </c>
      <c r="S23" s="8">
        <f t="shared" si="22"/>
        <v>36.426446989198439</v>
      </c>
      <c r="T23" s="9">
        <f t="shared" si="9"/>
        <v>6.7132223411551326</v>
      </c>
      <c r="U23" s="8">
        <f t="shared" si="23"/>
        <v>95.180039674989132</v>
      </c>
      <c r="V23" s="9">
        <f t="shared" si="10"/>
        <v>-0.58699024810566502</v>
      </c>
      <c r="W23" s="36">
        <f t="shared" si="35"/>
        <v>190.87956123445775</v>
      </c>
      <c r="Y23" s="14">
        <f t="shared" si="24"/>
        <v>4</v>
      </c>
      <c r="Z23" s="8">
        <f t="shared" si="11"/>
        <v>2.0426594760777901</v>
      </c>
      <c r="AA23" s="8">
        <f t="shared" si="12"/>
        <v>2.8055477175629018</v>
      </c>
      <c r="AB23" s="8">
        <f t="shared" si="13"/>
        <v>3.7627114035067191</v>
      </c>
      <c r="AE23" s="14">
        <f t="shared" si="40"/>
        <v>4</v>
      </c>
      <c r="AF23" s="8">
        <f t="shared" si="41"/>
        <v>61.705573898170499</v>
      </c>
      <c r="AG23" s="8">
        <f t="shared" si="42"/>
        <v>63.293691870611767</v>
      </c>
      <c r="AH23" s="8">
        <f t="shared" si="43"/>
        <v>4.0119131146265321</v>
      </c>
      <c r="AK23" s="14">
        <f t="shared" si="36"/>
        <v>4</v>
      </c>
      <c r="AL23" s="8">
        <f t="shared" si="37"/>
        <v>59.273074570270197</v>
      </c>
      <c r="AM23" s="8">
        <f t="shared" si="38"/>
        <v>36.426446989198439</v>
      </c>
      <c r="AN23" s="8">
        <f t="shared" si="39"/>
        <v>95.180039674989132</v>
      </c>
    </row>
    <row r="24" spans="2:49" s="2" customFormat="1" ht="17.25" customHeight="1" x14ac:dyDescent="0.25">
      <c r="B24" s="14">
        <f t="shared" si="14"/>
        <v>5</v>
      </c>
      <c r="C24" s="8">
        <f t="shared" si="15"/>
        <v>2.4379534775099159</v>
      </c>
      <c r="D24" s="9">
        <f t="shared" si="2"/>
        <v>0.46938987730379517</v>
      </c>
      <c r="E24" s="8">
        <f t="shared" si="16"/>
        <v>3.6177918513512655</v>
      </c>
      <c r="F24" s="9">
        <f t="shared" si="3"/>
        <v>1.0366616514946523</v>
      </c>
      <c r="G24" s="8">
        <f t="shared" si="17"/>
        <v>5.2088070670542299</v>
      </c>
      <c r="H24" s="9">
        <f t="shared" si="4"/>
        <v>1.9698608189616222</v>
      </c>
      <c r="I24" s="38">
        <f t="shared" si="33"/>
        <v>11.264552395915413</v>
      </c>
      <c r="J24" s="8">
        <f t="shared" si="18"/>
        <v>59.671759213946579</v>
      </c>
      <c r="K24" s="9">
        <f t="shared" si="5"/>
        <v>-1.4201393995766987</v>
      </c>
      <c r="L24" s="8">
        <f t="shared" si="19"/>
        <v>65.970129511692761</v>
      </c>
      <c r="M24" s="9">
        <f t="shared" si="6"/>
        <v>2.0384142372586767</v>
      </c>
      <c r="N24" s="8">
        <f t="shared" si="20"/>
        <v>5.6460774190547269</v>
      </c>
      <c r="O24" s="9">
        <f t="shared" si="7"/>
        <v>2.2621829969866978</v>
      </c>
      <c r="P24" s="38">
        <f t="shared" si="34"/>
        <v>131.28796614469408</v>
      </c>
      <c r="Q24" s="8">
        <f t="shared" si="21"/>
        <v>59.198805586794208</v>
      </c>
      <c r="R24" s="9">
        <f t="shared" si="8"/>
        <v>1.2468828165076662E-2</v>
      </c>
      <c r="S24" s="8">
        <f t="shared" si="22"/>
        <v>43.13966933035357</v>
      </c>
      <c r="T24" s="9">
        <f t="shared" si="9"/>
        <v>6.7010305980601927</v>
      </c>
      <c r="U24" s="8">
        <f t="shared" si="23"/>
        <v>94.593049426883468</v>
      </c>
      <c r="V24" s="9">
        <f t="shared" si="10"/>
        <v>-0.14678681244306513</v>
      </c>
      <c r="W24" s="36">
        <f t="shared" si="35"/>
        <v>196.93152434403123</v>
      </c>
      <c r="Y24" s="14">
        <f t="shared" si="24"/>
        <v>5</v>
      </c>
      <c r="Z24" s="8">
        <f t="shared" si="11"/>
        <v>2.4379534775099159</v>
      </c>
      <c r="AA24" s="8">
        <f t="shared" si="12"/>
        <v>3.6177918513512655</v>
      </c>
      <c r="AB24" s="8">
        <f t="shared" si="13"/>
        <v>5.2088070670542299</v>
      </c>
      <c r="AE24" s="14">
        <f t="shared" si="40"/>
        <v>5</v>
      </c>
      <c r="AF24" s="8">
        <f t="shared" si="41"/>
        <v>59.671759213946579</v>
      </c>
      <c r="AG24" s="8">
        <f t="shared" si="42"/>
        <v>65.970129511692761</v>
      </c>
      <c r="AH24" s="8">
        <f t="shared" si="43"/>
        <v>5.6460774190547269</v>
      </c>
      <c r="AK24" s="14">
        <f t="shared" si="36"/>
        <v>5</v>
      </c>
      <c r="AL24" s="8">
        <f t="shared" si="37"/>
        <v>59.198805586794208</v>
      </c>
      <c r="AM24" s="8">
        <f t="shared" si="38"/>
        <v>43.13966933035357</v>
      </c>
      <c r="AN24" s="8">
        <f t="shared" si="39"/>
        <v>94.593049426883468</v>
      </c>
    </row>
    <row r="25" spans="2:49" s="2" customFormat="1" ht="17.25" customHeight="1" x14ac:dyDescent="0.25">
      <c r="B25" s="14">
        <f t="shared" si="14"/>
        <v>6</v>
      </c>
      <c r="C25" s="8">
        <f t="shared" si="15"/>
        <v>2.9073433548137109</v>
      </c>
      <c r="D25" s="9">
        <f t="shared" si="2"/>
        <v>0.55662576403642894</v>
      </c>
      <c r="E25" s="8">
        <f t="shared" si="16"/>
        <v>4.654453502845918</v>
      </c>
      <c r="F25" s="9">
        <f t="shared" si="3"/>
        <v>1.3162208564689635</v>
      </c>
      <c r="G25" s="8">
        <f t="shared" si="17"/>
        <v>7.1786678860158517</v>
      </c>
      <c r="H25" s="9">
        <f t="shared" si="4"/>
        <v>2.6545413052203273</v>
      </c>
      <c r="I25" s="38">
        <f t="shared" si="33"/>
        <v>14.740464743675481</v>
      </c>
      <c r="J25" s="8">
        <f t="shared" si="18"/>
        <v>58.251619814369882</v>
      </c>
      <c r="K25" s="9">
        <f t="shared" si="5"/>
        <v>-0.99215862045452807</v>
      </c>
      <c r="L25" s="8">
        <f t="shared" si="19"/>
        <v>68.008543748951439</v>
      </c>
      <c r="M25" s="9">
        <f t="shared" si="6"/>
        <v>1.5341105188642754</v>
      </c>
      <c r="N25" s="8">
        <f t="shared" si="20"/>
        <v>7.9082604160414247</v>
      </c>
      <c r="O25" s="9">
        <f t="shared" si="7"/>
        <v>3.0927617008631221</v>
      </c>
      <c r="P25" s="38">
        <f t="shared" si="34"/>
        <v>134.16842397936276</v>
      </c>
      <c r="Q25" s="8">
        <f t="shared" si="21"/>
        <v>59.211274414959284</v>
      </c>
      <c r="R25" s="9">
        <f t="shared" si="8"/>
        <v>8.6266155655682075E-2</v>
      </c>
      <c r="S25" s="8">
        <f t="shared" si="22"/>
        <v>49.840699928413763</v>
      </c>
      <c r="T25" s="9">
        <f t="shared" si="9"/>
        <v>6.3084935894031329</v>
      </c>
      <c r="U25" s="8">
        <f t="shared" si="23"/>
        <v>94.4462626144404</v>
      </c>
      <c r="V25" s="9">
        <f t="shared" si="10"/>
        <v>0.10504032300567645</v>
      </c>
      <c r="W25" s="36">
        <f t="shared" si="35"/>
        <v>203.49823695781345</v>
      </c>
      <c r="Y25" s="14">
        <f t="shared" si="24"/>
        <v>6</v>
      </c>
      <c r="Z25" s="8">
        <f t="shared" si="11"/>
        <v>2.9073433548137109</v>
      </c>
      <c r="AA25" s="8">
        <f t="shared" si="12"/>
        <v>4.654453502845918</v>
      </c>
      <c r="AB25" s="8">
        <f t="shared" si="13"/>
        <v>7.1786678860158517</v>
      </c>
      <c r="AE25" s="14">
        <f t="shared" si="40"/>
        <v>6</v>
      </c>
      <c r="AF25" s="8">
        <f t="shared" si="41"/>
        <v>58.251619814369882</v>
      </c>
      <c r="AG25" s="8">
        <f t="shared" si="42"/>
        <v>68.008543748951439</v>
      </c>
      <c r="AH25" s="8">
        <f t="shared" si="43"/>
        <v>7.9082604160414247</v>
      </c>
      <c r="AK25" s="14">
        <f t="shared" si="36"/>
        <v>6</v>
      </c>
      <c r="AL25" s="8">
        <f t="shared" si="37"/>
        <v>59.211274414959284</v>
      </c>
      <c r="AM25" s="8">
        <f t="shared" si="38"/>
        <v>49.840699928413763</v>
      </c>
      <c r="AN25" s="8">
        <f t="shared" si="39"/>
        <v>94.4462626144404</v>
      </c>
    </row>
    <row r="26" spans="2:49" s="2" customFormat="1" ht="17.25" customHeight="1" x14ac:dyDescent="0.25">
      <c r="B26" s="14">
        <f t="shared" si="14"/>
        <v>7</v>
      </c>
      <c r="C26" s="8">
        <f t="shared" si="15"/>
        <v>3.46396911885014</v>
      </c>
      <c r="D26" s="9">
        <f t="shared" si="2"/>
        <v>0.65915252175780448</v>
      </c>
      <c r="E26" s="8">
        <f t="shared" si="16"/>
        <v>5.9706743593148817</v>
      </c>
      <c r="F26" s="9">
        <f t="shared" si="3"/>
        <v>1.6601707969465074</v>
      </c>
      <c r="G26" s="8">
        <f t="shared" si="17"/>
        <v>9.833209191236179</v>
      </c>
      <c r="H26" s="9">
        <f t="shared" si="4"/>
        <v>3.5245609012392181</v>
      </c>
      <c r="I26" s="38">
        <f t="shared" si="33"/>
        <v>19.267852669401201</v>
      </c>
      <c r="J26" s="8">
        <f t="shared" si="18"/>
        <v>57.259461193915357</v>
      </c>
      <c r="K26" s="9">
        <f t="shared" si="5"/>
        <v>-0.67732258371406129</v>
      </c>
      <c r="L26" s="8">
        <f t="shared" si="19"/>
        <v>69.54265426781572</v>
      </c>
      <c r="M26" s="9">
        <f t="shared" si="6"/>
        <v>1.1622143636923161</v>
      </c>
      <c r="N26" s="8">
        <f t="shared" si="20"/>
        <v>11.001022116904547</v>
      </c>
      <c r="O26" s="9">
        <f t="shared" si="7"/>
        <v>4.1550344672214488</v>
      </c>
      <c r="P26" s="38">
        <f t="shared" si="34"/>
        <v>137.80313757863561</v>
      </c>
      <c r="Q26" s="8">
        <f t="shared" si="21"/>
        <v>59.297540570614963</v>
      </c>
      <c r="R26" s="9">
        <f t="shared" si="8"/>
        <v>0.14261457593540916</v>
      </c>
      <c r="S26" s="8">
        <f t="shared" si="22"/>
        <v>56.149193517816897</v>
      </c>
      <c r="T26" s="9">
        <f t="shared" si="9"/>
        <v>5.5916454102646354</v>
      </c>
      <c r="U26" s="8">
        <f t="shared" si="23"/>
        <v>94.551302937446081</v>
      </c>
      <c r="V26" s="9">
        <f t="shared" si="10"/>
        <v>0.24077480377689664</v>
      </c>
      <c r="W26" s="36">
        <f t="shared" si="35"/>
        <v>209.99803702587795</v>
      </c>
      <c r="X26" s="38"/>
      <c r="Y26" s="14">
        <f t="shared" si="24"/>
        <v>7</v>
      </c>
      <c r="Z26" s="8">
        <f t="shared" si="11"/>
        <v>3.46396911885014</v>
      </c>
      <c r="AA26" s="8">
        <f t="shared" si="12"/>
        <v>5.9706743593148817</v>
      </c>
      <c r="AB26" s="8">
        <f t="shared" si="13"/>
        <v>9.833209191236179</v>
      </c>
      <c r="AE26" s="14">
        <f t="shared" si="40"/>
        <v>7</v>
      </c>
      <c r="AF26" s="8">
        <f t="shared" si="41"/>
        <v>57.259461193915357</v>
      </c>
      <c r="AG26" s="8">
        <f t="shared" si="42"/>
        <v>69.54265426781572</v>
      </c>
      <c r="AH26" s="8">
        <f t="shared" si="43"/>
        <v>11.001022116904547</v>
      </c>
      <c r="AK26" s="14">
        <f t="shared" si="36"/>
        <v>7</v>
      </c>
      <c r="AL26" s="8">
        <f t="shared" si="37"/>
        <v>59.297540570614963</v>
      </c>
      <c r="AM26" s="8">
        <f t="shared" si="38"/>
        <v>56.149193517816897</v>
      </c>
      <c r="AN26" s="8">
        <f t="shared" si="39"/>
        <v>94.551302937446081</v>
      </c>
    </row>
    <row r="27" spans="2:49" s="2" customFormat="1" ht="17.25" customHeight="1" x14ac:dyDescent="0.25">
      <c r="B27" s="14">
        <f t="shared" si="14"/>
        <v>8</v>
      </c>
      <c r="C27" s="8">
        <f t="shared" si="15"/>
        <v>4.1231216406079447</v>
      </c>
      <c r="D27" s="9">
        <f t="shared" si="2"/>
        <v>0.77943909371013809</v>
      </c>
      <c r="E27" s="8">
        <f t="shared" si="16"/>
        <v>7.6308451562613886</v>
      </c>
      <c r="F27" s="9">
        <f t="shared" si="3"/>
        <v>2.0765691737202503</v>
      </c>
      <c r="G27" s="8">
        <f t="shared" si="17"/>
        <v>13.357770092475397</v>
      </c>
      <c r="H27" s="9">
        <f t="shared" si="4"/>
        <v>4.5861726113424659</v>
      </c>
      <c r="I27" s="38">
        <f t="shared" si="33"/>
        <v>25.11173688934473</v>
      </c>
      <c r="J27" s="8">
        <f t="shared" si="18"/>
        <v>56.582138610201298</v>
      </c>
      <c r="K27" s="9">
        <f t="shared" si="5"/>
        <v>-0.43233075298293561</v>
      </c>
      <c r="L27" s="8">
        <f t="shared" si="19"/>
        <v>70.704868631508035</v>
      </c>
      <c r="M27" s="9">
        <f t="shared" si="6"/>
        <v>0.908018729562313</v>
      </c>
      <c r="N27" s="8">
        <f t="shared" si="20"/>
        <v>15.156056584125995</v>
      </c>
      <c r="O27" s="9">
        <f t="shared" si="7"/>
        <v>5.4487451569911203</v>
      </c>
      <c r="P27" s="38">
        <f t="shared" si="34"/>
        <v>142.44306382583534</v>
      </c>
      <c r="Q27" s="8">
        <f t="shared" si="21"/>
        <v>59.440155146550374</v>
      </c>
      <c r="R27" s="9">
        <f t="shared" si="8"/>
        <v>0.17981660515947406</v>
      </c>
      <c r="S27" s="8">
        <f t="shared" si="22"/>
        <v>61.74083892808153</v>
      </c>
      <c r="T27" s="9">
        <f t="shared" si="9"/>
        <v>4.6751434446638038</v>
      </c>
      <c r="U27" s="8">
        <f t="shared" si="23"/>
        <v>94.792077741222982</v>
      </c>
      <c r="V27" s="9">
        <f t="shared" si="10"/>
        <v>0.30031494274617954</v>
      </c>
      <c r="W27" s="36">
        <f t="shared" si="35"/>
        <v>215.97307181585489</v>
      </c>
      <c r="X27" s="38"/>
      <c r="Y27" s="14">
        <f t="shared" si="24"/>
        <v>8</v>
      </c>
      <c r="Z27" s="8">
        <f t="shared" si="11"/>
        <v>4.1231216406079447</v>
      </c>
      <c r="AA27" s="8">
        <f t="shared" si="12"/>
        <v>7.6308451562613886</v>
      </c>
      <c r="AB27" s="8">
        <f t="shared" si="13"/>
        <v>13.357770092475397</v>
      </c>
      <c r="AE27" s="14">
        <f t="shared" si="40"/>
        <v>8</v>
      </c>
      <c r="AF27" s="8">
        <f t="shared" si="41"/>
        <v>56.582138610201298</v>
      </c>
      <c r="AG27" s="8">
        <f t="shared" si="42"/>
        <v>70.704868631508035</v>
      </c>
      <c r="AH27" s="8">
        <f t="shared" si="43"/>
        <v>15.156056584125995</v>
      </c>
      <c r="AK27" s="14">
        <f t="shared" si="36"/>
        <v>8</v>
      </c>
      <c r="AL27" s="8">
        <f t="shared" si="37"/>
        <v>59.440155146550374</v>
      </c>
      <c r="AM27" s="8">
        <f t="shared" si="38"/>
        <v>61.74083892808153</v>
      </c>
      <c r="AN27" s="8">
        <f t="shared" si="39"/>
        <v>94.792077741222982</v>
      </c>
    </row>
    <row r="28" spans="2:49" s="2" customFormat="1" ht="17.25" customHeight="1" x14ac:dyDescent="0.25">
      <c r="B28" s="14">
        <f t="shared" si="14"/>
        <v>9</v>
      </c>
      <c r="C28" s="8">
        <f t="shared" si="15"/>
        <v>4.902560734318083</v>
      </c>
      <c r="D28" s="9">
        <f t="shared" si="2"/>
        <v>0.92028135818966894</v>
      </c>
      <c r="E28" s="8">
        <f t="shared" si="16"/>
        <v>9.7074143299816384</v>
      </c>
      <c r="F28" s="9">
        <f t="shared" si="3"/>
        <v>2.5701397813046447</v>
      </c>
      <c r="G28" s="8">
        <f t="shared" si="17"/>
        <v>17.943942703817861</v>
      </c>
      <c r="H28" s="9">
        <f t="shared" si="4"/>
        <v>5.8075861954568353</v>
      </c>
      <c r="I28" s="38">
        <f t="shared" si="33"/>
        <v>32.553917768117586</v>
      </c>
      <c r="J28" s="8">
        <f t="shared" si="18"/>
        <v>56.149807857218363</v>
      </c>
      <c r="K28" s="9">
        <f t="shared" si="5"/>
        <v>-0.22994544747160506</v>
      </c>
      <c r="L28" s="8">
        <f t="shared" si="19"/>
        <v>71.612887361070349</v>
      </c>
      <c r="M28" s="9">
        <f t="shared" si="6"/>
        <v>0.75186568730683845</v>
      </c>
      <c r="N28" s="8">
        <f t="shared" si="20"/>
        <v>20.604801741117114</v>
      </c>
      <c r="O28" s="9">
        <f t="shared" si="7"/>
        <v>6.9133632671020004</v>
      </c>
      <c r="P28" s="38">
        <f t="shared" si="34"/>
        <v>148.36749695940583</v>
      </c>
      <c r="Q28" s="8">
        <f t="shared" si="21"/>
        <v>59.619971751709848</v>
      </c>
      <c r="R28" s="9">
        <f t="shared" si="8"/>
        <v>0.19859575191449919</v>
      </c>
      <c r="S28" s="8">
        <f t="shared" si="22"/>
        <v>66.415982372745333</v>
      </c>
      <c r="T28" s="9">
        <f t="shared" si="9"/>
        <v>3.7067947081350354</v>
      </c>
      <c r="U28" s="8">
        <f t="shared" si="23"/>
        <v>95.092392683969166</v>
      </c>
      <c r="V28" s="9">
        <f t="shared" si="10"/>
        <v>0.30942451364641976</v>
      </c>
      <c r="W28" s="36">
        <f t="shared" si="35"/>
        <v>221.12834680842434</v>
      </c>
      <c r="X28" s="38"/>
      <c r="Y28" s="14">
        <f t="shared" si="24"/>
        <v>9</v>
      </c>
      <c r="Z28" s="8">
        <f t="shared" si="11"/>
        <v>4.902560734318083</v>
      </c>
      <c r="AA28" s="8">
        <f t="shared" si="12"/>
        <v>9.7074143299816384</v>
      </c>
      <c r="AB28" s="8">
        <f t="shared" si="13"/>
        <v>17.943942703817861</v>
      </c>
      <c r="AE28" s="14">
        <f t="shared" si="40"/>
        <v>9</v>
      </c>
      <c r="AF28" s="8">
        <f t="shared" si="41"/>
        <v>56.149807857218363</v>
      </c>
      <c r="AG28" s="8">
        <f t="shared" si="42"/>
        <v>71.612887361070349</v>
      </c>
      <c r="AH28" s="8">
        <f t="shared" si="43"/>
        <v>20.604801741117114</v>
      </c>
      <c r="AK28" s="14">
        <f t="shared" si="36"/>
        <v>9</v>
      </c>
      <c r="AL28" s="8">
        <f t="shared" si="37"/>
        <v>59.619971751709848</v>
      </c>
      <c r="AM28" s="8">
        <f t="shared" si="38"/>
        <v>66.415982372745333</v>
      </c>
      <c r="AN28" s="8">
        <f t="shared" si="39"/>
        <v>95.092392683969166</v>
      </c>
    </row>
    <row r="29" spans="2:49" s="2" customFormat="1" ht="17.25" customHeight="1" x14ac:dyDescent="0.25">
      <c r="B29" s="14">
        <f t="shared" si="14"/>
        <v>10</v>
      </c>
      <c r="C29" s="8">
        <f t="shared" si="15"/>
        <v>5.8228420925077522</v>
      </c>
      <c r="D29" s="9">
        <f t="shared" si="2"/>
        <v>1.0847349308097116</v>
      </c>
      <c r="E29" s="8">
        <f t="shared" si="16"/>
        <v>12.277554111286284</v>
      </c>
      <c r="F29" s="9">
        <f t="shared" si="3"/>
        <v>3.1390260540224801</v>
      </c>
      <c r="G29" s="8">
        <f t="shared" si="17"/>
        <v>23.751528899274696</v>
      </c>
      <c r="H29" s="9">
        <f t="shared" si="4"/>
        <v>7.0946576818613396</v>
      </c>
      <c r="I29" s="38">
        <f t="shared" si="33"/>
        <v>41.85192510306873</v>
      </c>
      <c r="J29" s="8">
        <f t="shared" si="18"/>
        <v>55.919862409746756</v>
      </c>
      <c r="K29" s="9">
        <f t="shared" si="5"/>
        <v>-5.3182558686075132E-2</v>
      </c>
      <c r="L29" s="8">
        <f t="shared" si="19"/>
        <v>72.364753048377182</v>
      </c>
      <c r="M29" s="9">
        <f t="shared" si="6"/>
        <v>0.67333709830734312</v>
      </c>
      <c r="N29" s="8">
        <f t="shared" si="20"/>
        <v>27.518165008219114</v>
      </c>
      <c r="O29" s="9">
        <f t="shared" si="7"/>
        <v>8.3929978549638733</v>
      </c>
      <c r="P29" s="38">
        <f t="shared" si="34"/>
        <v>155.80278046634305</v>
      </c>
      <c r="Q29" s="8">
        <f t="shared" si="21"/>
        <v>59.818567503624344</v>
      </c>
      <c r="R29" s="9">
        <f t="shared" si="8"/>
        <v>0.2016382554542675</v>
      </c>
      <c r="S29" s="8">
        <f t="shared" si="22"/>
        <v>70.122777080880368</v>
      </c>
      <c r="T29" s="9">
        <f t="shared" si="9"/>
        <v>2.8089831949805699</v>
      </c>
      <c r="U29" s="8">
        <f t="shared" si="23"/>
        <v>95.401817197615586</v>
      </c>
      <c r="V29" s="9">
        <f t="shared" si="10"/>
        <v>0.28721799312992857</v>
      </c>
      <c r="W29" s="36">
        <f t="shared" si="35"/>
        <v>225.34316178212032</v>
      </c>
      <c r="X29" s="38"/>
      <c r="Y29" s="14">
        <f t="shared" si="24"/>
        <v>10</v>
      </c>
      <c r="Z29" s="8">
        <f t="shared" si="11"/>
        <v>5.8228420925077522</v>
      </c>
      <c r="AA29" s="8">
        <f t="shared" si="12"/>
        <v>12.277554111286284</v>
      </c>
      <c r="AB29" s="8">
        <f t="shared" si="13"/>
        <v>23.751528899274696</v>
      </c>
      <c r="AE29" s="14">
        <f t="shared" si="40"/>
        <v>10</v>
      </c>
      <c r="AF29" s="8">
        <f t="shared" si="41"/>
        <v>55.919862409746756</v>
      </c>
      <c r="AG29" s="8">
        <f t="shared" si="42"/>
        <v>72.364753048377182</v>
      </c>
      <c r="AH29" s="8">
        <f t="shared" si="43"/>
        <v>27.518165008219114</v>
      </c>
      <c r="AK29" s="14">
        <f t="shared" si="36"/>
        <v>10</v>
      </c>
      <c r="AL29" s="8">
        <f t="shared" si="37"/>
        <v>59.818567503624344</v>
      </c>
      <c r="AM29" s="8">
        <f t="shared" si="38"/>
        <v>70.122777080880368</v>
      </c>
      <c r="AN29" s="8">
        <f t="shared" si="39"/>
        <v>95.401817197615586</v>
      </c>
    </row>
    <row r="30" spans="2:49" s="2" customFormat="1" ht="17.25" customHeight="1" x14ac:dyDescent="0.25">
      <c r="B30" s="14">
        <f t="shared" si="14"/>
        <v>11</v>
      </c>
      <c r="C30" s="8">
        <f t="shared" si="15"/>
        <v>6.9075770233174634</v>
      </c>
      <c r="D30" s="9">
        <f t="shared" si="2"/>
        <v>1.2758768892222887</v>
      </c>
      <c r="E30" s="8">
        <f t="shared" si="16"/>
        <v>15.416580165308764</v>
      </c>
      <c r="F30" s="9">
        <f t="shared" si="3"/>
        <v>3.770345345073201</v>
      </c>
      <c r="G30" s="8">
        <f t="shared" si="17"/>
        <v>30.846186581136035</v>
      </c>
      <c r="H30" s="9">
        <f t="shared" si="4"/>
        <v>8.2736125676750678</v>
      </c>
      <c r="I30" s="38">
        <f t="shared" si="33"/>
        <v>53.170343769762262</v>
      </c>
      <c r="J30" s="8">
        <f t="shared" si="18"/>
        <v>55.866679851060681</v>
      </c>
      <c r="K30" s="9">
        <f t="shared" si="5"/>
        <v>0.10694265134706737</v>
      </c>
      <c r="L30" s="8">
        <f t="shared" si="19"/>
        <v>73.038090146684524</v>
      </c>
      <c r="M30" s="9">
        <f t="shared" si="6"/>
        <v>0.65195979351372546</v>
      </c>
      <c r="N30" s="8">
        <f t="shared" si="20"/>
        <v>35.911162863182987</v>
      </c>
      <c r="O30" s="9">
        <f t="shared" si="7"/>
        <v>9.6203465223528859</v>
      </c>
      <c r="P30" s="38">
        <f t="shared" si="34"/>
        <v>164.8159328609282</v>
      </c>
      <c r="Q30" s="8">
        <f t="shared" si="21"/>
        <v>60.020205759078614</v>
      </c>
      <c r="R30" s="9">
        <f t="shared" si="8"/>
        <v>0.1927992803038594</v>
      </c>
      <c r="S30" s="8">
        <f t="shared" si="22"/>
        <v>72.931760275860938</v>
      </c>
      <c r="T30" s="9">
        <f t="shared" si="9"/>
        <v>2.0527420516135471</v>
      </c>
      <c r="U30" s="8">
        <f t="shared" si="23"/>
        <v>95.689035190745514</v>
      </c>
      <c r="V30" s="9">
        <f t="shared" si="10"/>
        <v>0.24849943046653267</v>
      </c>
      <c r="W30" s="36">
        <f t="shared" si="35"/>
        <v>228.64100122568505</v>
      </c>
      <c r="X30" s="38"/>
      <c r="Y30" s="14">
        <f t="shared" si="24"/>
        <v>11</v>
      </c>
      <c r="Z30" s="8">
        <f t="shared" si="11"/>
        <v>6.9075770233174634</v>
      </c>
      <c r="AA30" s="8">
        <f t="shared" si="12"/>
        <v>15.416580165308764</v>
      </c>
      <c r="AB30" s="8">
        <f t="shared" si="13"/>
        <v>30.846186581136035</v>
      </c>
      <c r="AE30" s="14">
        <f t="shared" si="40"/>
        <v>11</v>
      </c>
      <c r="AF30" s="8">
        <f t="shared" si="41"/>
        <v>55.866679851060681</v>
      </c>
      <c r="AG30" s="8">
        <f t="shared" si="42"/>
        <v>73.038090146684524</v>
      </c>
      <c r="AH30" s="8">
        <f t="shared" si="43"/>
        <v>35.911162863182987</v>
      </c>
      <c r="AK30" s="14">
        <f t="shared" si="36"/>
        <v>11</v>
      </c>
      <c r="AL30" s="8">
        <f t="shared" si="37"/>
        <v>60.020205759078614</v>
      </c>
      <c r="AM30" s="8">
        <f t="shared" si="38"/>
        <v>72.931760275860938</v>
      </c>
      <c r="AN30" s="8">
        <f t="shared" si="39"/>
        <v>95.689035190745514</v>
      </c>
    </row>
    <row r="31" spans="2:49" s="2" customFormat="1" ht="17.25" customHeight="1" x14ac:dyDescent="0.25">
      <c r="B31" s="14">
        <f t="shared" si="14"/>
        <v>12</v>
      </c>
      <c r="C31" s="8">
        <f t="shared" si="15"/>
        <v>8.1834539125397523</v>
      </c>
      <c r="D31" s="9">
        <f t="shared" si="2"/>
        <v>1.4962586969014431</v>
      </c>
      <c r="E31" s="8">
        <f t="shared" si="16"/>
        <v>19.186925510381965</v>
      </c>
      <c r="F31" s="9">
        <f t="shared" si="3"/>
        <v>4.4349225594557025</v>
      </c>
      <c r="G31" s="8">
        <f t="shared" si="17"/>
        <v>39.119799148811104</v>
      </c>
      <c r="H31" s="9">
        <f t="shared" si="4"/>
        <v>9.1035156110135773</v>
      </c>
      <c r="I31" s="38">
        <f t="shared" si="33"/>
        <v>66.490178571732827</v>
      </c>
      <c r="J31" s="8">
        <f t="shared" si="18"/>
        <v>55.97362250240775</v>
      </c>
      <c r="K31" s="9">
        <f t="shared" si="5"/>
        <v>0.25204769931385329</v>
      </c>
      <c r="L31" s="8">
        <f t="shared" si="19"/>
        <v>73.69004994019825</v>
      </c>
      <c r="M31" s="9">
        <f t="shared" si="6"/>
        <v>0.66613429175606509</v>
      </c>
      <c r="N31" s="8">
        <f t="shared" si="20"/>
        <v>45.53150938553587</v>
      </c>
      <c r="O31" s="9">
        <f t="shared" si="7"/>
        <v>10.26016654651996</v>
      </c>
      <c r="P31" s="38">
        <f t="shared" si="34"/>
        <v>175.19518182814187</v>
      </c>
      <c r="Q31" s="8">
        <f t="shared" si="21"/>
        <v>60.213005039382473</v>
      </c>
      <c r="R31" s="9">
        <f t="shared" si="8"/>
        <v>0.17619172437355113</v>
      </c>
      <c r="S31" s="8">
        <f t="shared" si="22"/>
        <v>74.984502327474488</v>
      </c>
      <c r="T31" s="9">
        <f t="shared" si="9"/>
        <v>1.4593265309794126</v>
      </c>
      <c r="U31" s="8">
        <f t="shared" si="23"/>
        <v>95.937534621212052</v>
      </c>
      <c r="V31" s="9">
        <f t="shared" si="10"/>
        <v>0.20411750849166932</v>
      </c>
      <c r="W31" s="36">
        <f t="shared" si="35"/>
        <v>231.13504198806902</v>
      </c>
      <c r="X31" s="38"/>
      <c r="Y31" s="14">
        <f t="shared" si="24"/>
        <v>12</v>
      </c>
      <c r="Z31" s="8">
        <f t="shared" si="11"/>
        <v>8.1834539125397523</v>
      </c>
      <c r="AA31" s="8">
        <f t="shared" si="12"/>
        <v>19.186925510381965</v>
      </c>
      <c r="AB31" s="8">
        <f t="shared" si="13"/>
        <v>39.119799148811104</v>
      </c>
      <c r="AE31" s="14">
        <f t="shared" si="40"/>
        <v>12</v>
      </c>
      <c r="AF31" s="8">
        <f t="shared" si="41"/>
        <v>55.97362250240775</v>
      </c>
      <c r="AG31" s="8">
        <f t="shared" si="42"/>
        <v>73.69004994019825</v>
      </c>
      <c r="AH31" s="8">
        <f t="shared" si="43"/>
        <v>45.53150938553587</v>
      </c>
      <c r="AK31" s="14">
        <f t="shared" si="36"/>
        <v>12</v>
      </c>
      <c r="AL31" s="8">
        <f t="shared" si="37"/>
        <v>60.213005039382473</v>
      </c>
      <c r="AM31" s="8">
        <f t="shared" si="38"/>
        <v>74.984502327474488</v>
      </c>
      <c r="AN31" s="8">
        <f t="shared" si="39"/>
        <v>95.937534621212052</v>
      </c>
    </row>
    <row r="32" spans="2:49" s="2" customFormat="1" ht="17.25" customHeight="1" x14ac:dyDescent="0.25">
      <c r="B32" s="14">
        <f t="shared" si="14"/>
        <v>13</v>
      </c>
      <c r="C32" s="8">
        <f t="shared" si="15"/>
        <v>9.6797126094411947</v>
      </c>
      <c r="D32" s="9">
        <f t="shared" si="2"/>
        <v>1.7469220655916402</v>
      </c>
      <c r="E32" s="8">
        <f t="shared" si="16"/>
        <v>23.621848069837668</v>
      </c>
      <c r="F32" s="9">
        <f t="shared" si="3"/>
        <v>5.0826290787601867</v>
      </c>
      <c r="G32" s="8">
        <f t="shared" si="17"/>
        <v>48.223314759824682</v>
      </c>
      <c r="H32" s="9">
        <f t="shared" si="4"/>
        <v>9.3422392247951169</v>
      </c>
      <c r="I32" s="38">
        <f t="shared" si="33"/>
        <v>81.524875439103539</v>
      </c>
      <c r="J32" s="8">
        <f t="shared" si="18"/>
        <v>56.225670201721606</v>
      </c>
      <c r="K32" s="9">
        <f t="shared" si="5"/>
        <v>0.37705265151725575</v>
      </c>
      <c r="L32" s="8">
        <f t="shared" si="19"/>
        <v>74.356184231954316</v>
      </c>
      <c r="M32" s="9">
        <f t="shared" si="6"/>
        <v>0.69249965311147887</v>
      </c>
      <c r="N32" s="8">
        <f t="shared" si="20"/>
        <v>55.791675932055831</v>
      </c>
      <c r="O32" s="9">
        <f t="shared" si="7"/>
        <v>10.040628079926352</v>
      </c>
      <c r="P32" s="38">
        <f t="shared" si="34"/>
        <v>186.37353036573174</v>
      </c>
      <c r="Q32" s="8">
        <f t="shared" si="21"/>
        <v>60.389196763756026</v>
      </c>
      <c r="R32" s="9">
        <f t="shared" si="8"/>
        <v>0.15547043842223118</v>
      </c>
      <c r="S32" s="8">
        <f t="shared" si="22"/>
        <v>76.443828858453898</v>
      </c>
      <c r="T32" s="9">
        <f t="shared" si="9"/>
        <v>1.0170030115811663</v>
      </c>
      <c r="U32" s="8">
        <f t="shared" si="23"/>
        <v>96.141652129703715</v>
      </c>
      <c r="V32" s="9">
        <f t="shared" si="10"/>
        <v>0.16111770387859847</v>
      </c>
      <c r="W32" s="36">
        <f t="shared" si="35"/>
        <v>232.97467775191365</v>
      </c>
      <c r="X32" s="38"/>
      <c r="Y32" s="14">
        <f t="shared" si="24"/>
        <v>13</v>
      </c>
      <c r="Z32" s="8">
        <f t="shared" si="11"/>
        <v>9.6797126094411947</v>
      </c>
      <c r="AA32" s="8">
        <f t="shared" si="12"/>
        <v>23.621848069837668</v>
      </c>
      <c r="AB32" s="8">
        <f t="shared" si="13"/>
        <v>48.223314759824682</v>
      </c>
      <c r="AE32" s="14">
        <f t="shared" si="40"/>
        <v>13</v>
      </c>
      <c r="AF32" s="8">
        <f t="shared" si="41"/>
        <v>56.225670201721606</v>
      </c>
      <c r="AG32" s="8">
        <f t="shared" si="42"/>
        <v>74.356184231954316</v>
      </c>
      <c r="AH32" s="8">
        <f t="shared" si="43"/>
        <v>55.791675932055831</v>
      </c>
      <c r="AK32" s="14">
        <f t="shared" si="36"/>
        <v>13</v>
      </c>
      <c r="AL32" s="8">
        <f t="shared" si="37"/>
        <v>60.389196763756026</v>
      </c>
      <c r="AM32" s="8">
        <f t="shared" si="38"/>
        <v>76.443828858453898</v>
      </c>
      <c r="AN32" s="8">
        <f t="shared" si="39"/>
        <v>96.141652129703715</v>
      </c>
    </row>
    <row r="33" spans="2:40" s="2" customFormat="1" ht="17.25" customHeight="1" x14ac:dyDescent="0.25">
      <c r="B33" s="14">
        <f t="shared" si="14"/>
        <v>14</v>
      </c>
      <c r="C33" s="8">
        <f t="shared" si="15"/>
        <v>11.426634675032835</v>
      </c>
      <c r="D33" s="9">
        <f t="shared" si="2"/>
        <v>2.025988296377327</v>
      </c>
      <c r="E33" s="8">
        <f t="shared" si="16"/>
        <v>28.704477148597853</v>
      </c>
      <c r="F33" s="9">
        <f t="shared" si="3"/>
        <v>5.6414575335700823</v>
      </c>
      <c r="G33" s="8">
        <f t="shared" si="17"/>
        <v>57.565553984619797</v>
      </c>
      <c r="H33" s="9">
        <f t="shared" si="4"/>
        <v>8.8597474744590965</v>
      </c>
      <c r="I33" s="38">
        <f t="shared" si="33"/>
        <v>97.696665808250486</v>
      </c>
      <c r="J33" s="8">
        <f t="shared" si="18"/>
        <v>56.602722853238859</v>
      </c>
      <c r="K33" s="9">
        <f t="shared" si="5"/>
        <v>0.47254990156895682</v>
      </c>
      <c r="L33" s="8">
        <f t="shared" si="19"/>
        <v>75.048683885065799</v>
      </c>
      <c r="M33" s="9">
        <f t="shared" si="6"/>
        <v>0.70793567031588822</v>
      </c>
      <c r="N33" s="8">
        <f t="shared" si="20"/>
        <v>65.832304011982188</v>
      </c>
      <c r="O33" s="9">
        <f t="shared" si="7"/>
        <v>8.9259953625213928</v>
      </c>
      <c r="P33" s="38">
        <f t="shared" si="34"/>
        <v>197.48371075028686</v>
      </c>
      <c r="Q33" s="8">
        <f t="shared" si="21"/>
        <v>60.54466720217826</v>
      </c>
      <c r="R33" s="9">
        <f t="shared" si="8"/>
        <v>0.13346033636726773</v>
      </c>
      <c r="S33" s="8">
        <f t="shared" si="22"/>
        <v>77.460831870035065</v>
      </c>
      <c r="T33" s="9">
        <f t="shared" si="9"/>
        <v>0.69906624289843688</v>
      </c>
      <c r="U33" s="8">
        <f t="shared" si="23"/>
        <v>96.302769833582317</v>
      </c>
      <c r="V33" s="9">
        <f t="shared" si="10"/>
        <v>0.12330663562034427</v>
      </c>
      <c r="W33" s="36">
        <f t="shared" si="35"/>
        <v>234.30826890579564</v>
      </c>
      <c r="X33" s="38"/>
      <c r="Y33" s="14">
        <f t="shared" si="24"/>
        <v>14</v>
      </c>
      <c r="Z33" s="8">
        <f t="shared" si="11"/>
        <v>11.426634675032835</v>
      </c>
      <c r="AA33" s="8">
        <f t="shared" si="12"/>
        <v>28.704477148597853</v>
      </c>
      <c r="AB33" s="8">
        <f t="shared" si="13"/>
        <v>57.565553984619797</v>
      </c>
      <c r="AE33" s="14">
        <f t="shared" si="40"/>
        <v>14</v>
      </c>
      <c r="AF33" s="8">
        <f t="shared" si="41"/>
        <v>56.602722853238859</v>
      </c>
      <c r="AG33" s="8">
        <f t="shared" si="42"/>
        <v>75.048683885065799</v>
      </c>
      <c r="AH33" s="8">
        <f t="shared" si="43"/>
        <v>65.832304011982188</v>
      </c>
      <c r="AK33" s="14">
        <f t="shared" si="36"/>
        <v>14</v>
      </c>
      <c r="AL33" s="8">
        <f t="shared" si="37"/>
        <v>60.54466720217826</v>
      </c>
      <c r="AM33" s="8">
        <f t="shared" si="38"/>
        <v>77.460831870035065</v>
      </c>
      <c r="AN33" s="8">
        <f t="shared" si="39"/>
        <v>96.302769833582317</v>
      </c>
    </row>
    <row r="34" spans="2:40" s="2" customFormat="1" ht="17.25" customHeight="1" x14ac:dyDescent="0.25">
      <c r="B34" s="14">
        <f t="shared" si="14"/>
        <v>15</v>
      </c>
      <c r="C34" s="8">
        <f t="shared" si="15"/>
        <v>13.452622971410161</v>
      </c>
      <c r="D34" s="9">
        <f t="shared" si="2"/>
        <v>2.3271192779017347</v>
      </c>
      <c r="E34" s="8">
        <f t="shared" si="16"/>
        <v>34.345934682167936</v>
      </c>
      <c r="F34" s="9">
        <f t="shared" si="3"/>
        <v>6.0250068667802106</v>
      </c>
      <c r="G34" s="8">
        <f t="shared" si="17"/>
        <v>66.425301459078895</v>
      </c>
      <c r="H34" s="9">
        <f t="shared" si="4"/>
        <v>7.7335976504543638</v>
      </c>
      <c r="I34" s="38">
        <f t="shared" si="33"/>
        <v>114.223859112657</v>
      </c>
      <c r="J34" s="8">
        <f t="shared" si="18"/>
        <v>57.075272754807813</v>
      </c>
      <c r="K34" s="9">
        <f t="shared" si="5"/>
        <v>0.52952855388546816</v>
      </c>
      <c r="L34" s="8">
        <f t="shared" si="19"/>
        <v>75.75661955538169</v>
      </c>
      <c r="M34" s="9">
        <f t="shared" si="6"/>
        <v>0.69478802562279807</v>
      </c>
      <c r="N34" s="8">
        <f t="shared" si="20"/>
        <v>74.758299374503579</v>
      </c>
      <c r="O34" s="9">
        <f t="shared" si="7"/>
        <v>7.1899097053224361</v>
      </c>
      <c r="P34" s="38">
        <f t="shared" si="34"/>
        <v>207.59019168469308</v>
      </c>
      <c r="Q34" s="8">
        <f t="shared" si="21"/>
        <v>60.678127538545525</v>
      </c>
      <c r="R34" s="9">
        <f t="shared" si="8"/>
        <v>0.11209024440432502</v>
      </c>
      <c r="S34" s="8">
        <f t="shared" si="22"/>
        <v>78.159898112933504</v>
      </c>
      <c r="T34" s="9">
        <f t="shared" si="9"/>
        <v>0.47618578210324358</v>
      </c>
      <c r="U34" s="8">
        <f t="shared" si="23"/>
        <v>96.426076469202656</v>
      </c>
      <c r="V34" s="9">
        <f t="shared" si="10"/>
        <v>9.2129554654916124E-2</v>
      </c>
      <c r="W34" s="36">
        <f t="shared" si="35"/>
        <v>235.26410212068168</v>
      </c>
      <c r="X34" s="38"/>
      <c r="Y34" s="14">
        <f t="shared" si="24"/>
        <v>15</v>
      </c>
      <c r="Z34" s="8">
        <f t="shared" si="11"/>
        <v>13.452622971410161</v>
      </c>
      <c r="AA34" s="8">
        <f t="shared" si="12"/>
        <v>34.345934682167936</v>
      </c>
      <c r="AB34" s="8">
        <f t="shared" si="13"/>
        <v>66.425301459078895</v>
      </c>
      <c r="AE34" s="14">
        <f t="shared" si="40"/>
        <v>15</v>
      </c>
      <c r="AF34" s="8">
        <f t="shared" si="41"/>
        <v>57.075272754807813</v>
      </c>
      <c r="AG34" s="8">
        <f t="shared" si="42"/>
        <v>75.75661955538169</v>
      </c>
      <c r="AH34" s="8">
        <f t="shared" si="43"/>
        <v>74.758299374503579</v>
      </c>
      <c r="AK34" s="14">
        <f t="shared" si="36"/>
        <v>15</v>
      </c>
      <c r="AL34" s="8">
        <f t="shared" si="37"/>
        <v>60.678127538545525</v>
      </c>
      <c r="AM34" s="8">
        <f t="shared" si="38"/>
        <v>78.159898112933504</v>
      </c>
      <c r="AN34" s="8">
        <f t="shared" si="39"/>
        <v>96.426076469202656</v>
      </c>
    </row>
    <row r="35" spans="2:40" s="2" customFormat="1" ht="17.25" customHeight="1" x14ac:dyDescent="0.25">
      <c r="B35" s="14">
        <f t="shared" si="14"/>
        <v>16</v>
      </c>
      <c r="C35" s="8">
        <f t="shared" si="15"/>
        <v>15.779742249311896</v>
      </c>
      <c r="D35" s="9">
        <f t="shared" si="2"/>
        <v>2.6384184924767395</v>
      </c>
      <c r="E35" s="8">
        <f t="shared" si="16"/>
        <v>40.370941548948146</v>
      </c>
      <c r="F35" s="9">
        <f t="shared" si="3"/>
        <v>6.1519379285484055</v>
      </c>
      <c r="G35" s="8">
        <f t="shared" si="17"/>
        <v>74.158899109533252</v>
      </c>
      <c r="H35" s="9">
        <f t="shared" si="4"/>
        <v>6.2363295511522026</v>
      </c>
      <c r="I35" s="38">
        <f t="shared" si="33"/>
        <v>130.3095829077933</v>
      </c>
      <c r="J35" s="8">
        <f t="shared" si="18"/>
        <v>57.604801308693283</v>
      </c>
      <c r="K35" s="9">
        <f t="shared" si="5"/>
        <v>0.54468444567125762</v>
      </c>
      <c r="L35" s="8">
        <f t="shared" si="19"/>
        <v>76.451407581004489</v>
      </c>
      <c r="M35" s="9">
        <f t="shared" si="6"/>
        <v>0.64651387807804284</v>
      </c>
      <c r="N35" s="8">
        <f t="shared" si="20"/>
        <v>81.948209079826015</v>
      </c>
      <c r="O35" s="9">
        <f t="shared" si="7"/>
        <v>5.2841549024485985</v>
      </c>
      <c r="P35" s="38">
        <f t="shared" si="34"/>
        <v>216.00441796952379</v>
      </c>
      <c r="Q35" s="8">
        <f t="shared" si="21"/>
        <v>60.790217782949853</v>
      </c>
      <c r="R35" s="9">
        <f t="shared" si="8"/>
        <v>9.2511006574577337E-2</v>
      </c>
      <c r="S35" s="8">
        <f t="shared" si="22"/>
        <v>78.636083895036748</v>
      </c>
      <c r="T35" s="9">
        <f t="shared" si="9"/>
        <v>0.32254298116830604</v>
      </c>
      <c r="U35" s="8">
        <f t="shared" si="23"/>
        <v>96.518206023857573</v>
      </c>
      <c r="V35" s="9">
        <f t="shared" si="10"/>
        <v>6.7566836234213223E-2</v>
      </c>
      <c r="W35" s="36">
        <f t="shared" si="35"/>
        <v>235.94450770184417</v>
      </c>
      <c r="X35" s="38"/>
      <c r="Y35" s="14">
        <f t="shared" si="24"/>
        <v>16</v>
      </c>
      <c r="Z35" s="8">
        <f t="shared" si="11"/>
        <v>15.779742249311896</v>
      </c>
      <c r="AA35" s="8">
        <f t="shared" si="12"/>
        <v>40.370941548948146</v>
      </c>
      <c r="AB35" s="8">
        <f t="shared" si="13"/>
        <v>74.158899109533252</v>
      </c>
      <c r="AE35" s="14">
        <f t="shared" si="40"/>
        <v>16</v>
      </c>
      <c r="AF35" s="8">
        <f t="shared" si="41"/>
        <v>57.604801308693283</v>
      </c>
      <c r="AG35" s="8">
        <f t="shared" si="42"/>
        <v>76.451407581004489</v>
      </c>
      <c r="AH35" s="8">
        <f t="shared" si="43"/>
        <v>81.948209079826015</v>
      </c>
      <c r="AK35" s="14">
        <f t="shared" si="36"/>
        <v>16</v>
      </c>
      <c r="AL35" s="8">
        <f t="shared" si="37"/>
        <v>60.790217782949853</v>
      </c>
      <c r="AM35" s="8">
        <f t="shared" si="38"/>
        <v>78.636083895036748</v>
      </c>
      <c r="AN35" s="8">
        <f t="shared" si="39"/>
        <v>96.518206023857573</v>
      </c>
    </row>
    <row r="36" spans="2:40" s="2" customFormat="1" ht="17.25" customHeight="1" x14ac:dyDescent="0.25">
      <c r="B36" s="14">
        <f t="shared" si="14"/>
        <v>17</v>
      </c>
      <c r="C36" s="8">
        <f t="shared" si="15"/>
        <v>18.418160741788636</v>
      </c>
      <c r="D36" s="9">
        <f t="shared" si="2"/>
        <v>2.9423104156973565</v>
      </c>
      <c r="E36" s="8">
        <f t="shared" si="16"/>
        <v>46.522879477496552</v>
      </c>
      <c r="F36" s="9">
        <f t="shared" si="3"/>
        <v>5.9743952140290544</v>
      </c>
      <c r="G36" s="8">
        <f t="shared" si="17"/>
        <v>80.395228660685461</v>
      </c>
      <c r="H36" s="9">
        <f t="shared" si="4"/>
        <v>4.7020397647554359</v>
      </c>
      <c r="I36" s="38">
        <f t="shared" si="33"/>
        <v>145.33626887997065</v>
      </c>
      <c r="J36" s="8">
        <f t="shared" si="18"/>
        <v>58.149485754364541</v>
      </c>
      <c r="K36" s="9">
        <f t="shared" si="5"/>
        <v>0.52284240601198295</v>
      </c>
      <c r="L36" s="8">
        <f t="shared" si="19"/>
        <v>77.097921459082528</v>
      </c>
      <c r="M36" s="9">
        <f t="shared" si="6"/>
        <v>0.56897826189208223</v>
      </c>
      <c r="N36" s="8">
        <f t="shared" si="20"/>
        <v>87.23236398227462</v>
      </c>
      <c r="O36" s="9">
        <f t="shared" si="7"/>
        <v>3.5978927057412151</v>
      </c>
      <c r="P36" s="38">
        <f t="shared" si="34"/>
        <v>222.4797711957217</v>
      </c>
      <c r="Q36" s="8">
        <f t="shared" si="21"/>
        <v>60.882728789524428</v>
      </c>
      <c r="R36" s="9">
        <f t="shared" si="8"/>
        <v>7.5284055799460292E-2</v>
      </c>
      <c r="S36" s="8">
        <f t="shared" si="22"/>
        <v>78.958626876205059</v>
      </c>
      <c r="T36" s="9">
        <f t="shared" si="9"/>
        <v>0.21778071834776735</v>
      </c>
      <c r="U36" s="8">
        <f t="shared" si="23"/>
        <v>96.58577286009178</v>
      </c>
      <c r="V36" s="9">
        <f t="shared" si="10"/>
        <v>4.8849156870915067E-2</v>
      </c>
      <c r="W36" s="36">
        <f t="shared" si="35"/>
        <v>236.42712852582127</v>
      </c>
      <c r="X36" s="38"/>
      <c r="Y36" s="14">
        <f t="shared" si="24"/>
        <v>17</v>
      </c>
      <c r="Z36" s="8">
        <f t="shared" si="11"/>
        <v>18.418160741788636</v>
      </c>
      <c r="AA36" s="8">
        <f t="shared" si="12"/>
        <v>46.522879477496552</v>
      </c>
      <c r="AB36" s="8">
        <f t="shared" si="13"/>
        <v>80.395228660685461</v>
      </c>
      <c r="AE36" s="14">
        <f t="shared" si="40"/>
        <v>17</v>
      </c>
      <c r="AF36" s="8">
        <f t="shared" si="41"/>
        <v>58.149485754364541</v>
      </c>
      <c r="AG36" s="8">
        <f t="shared" si="42"/>
        <v>77.097921459082528</v>
      </c>
      <c r="AH36" s="8">
        <f t="shared" si="43"/>
        <v>87.23236398227462</v>
      </c>
      <c r="AK36" s="14">
        <f t="shared" si="36"/>
        <v>17</v>
      </c>
      <c r="AL36" s="8">
        <f t="shared" si="37"/>
        <v>60.882728789524428</v>
      </c>
      <c r="AM36" s="8">
        <f t="shared" si="38"/>
        <v>78.958626876205059</v>
      </c>
      <c r="AN36" s="8">
        <f t="shared" si="39"/>
        <v>96.58577286009178</v>
      </c>
    </row>
    <row r="37" spans="2:40" s="2" customFormat="1" ht="17.25" customHeight="1" x14ac:dyDescent="0.25">
      <c r="B37" s="14">
        <f t="shared" si="14"/>
        <v>18</v>
      </c>
      <c r="C37" s="8">
        <f t="shared" si="15"/>
        <v>21.360471157485993</v>
      </c>
      <c r="D37" s="9">
        <f t="shared" si="2"/>
        <v>3.216603947931767</v>
      </c>
      <c r="E37" s="8">
        <f t="shared" si="16"/>
        <v>52.497274691525604</v>
      </c>
      <c r="F37" s="9">
        <f t="shared" si="3"/>
        <v>5.5023944716274951</v>
      </c>
      <c r="G37" s="8">
        <f t="shared" si="17"/>
        <v>85.097268425440902</v>
      </c>
      <c r="H37" s="9">
        <f t="shared" si="4"/>
        <v>3.3762466878897515</v>
      </c>
      <c r="I37" s="38">
        <f t="shared" si="33"/>
        <v>158.95501427445248</v>
      </c>
      <c r="J37" s="8">
        <f t="shared" si="18"/>
        <v>58.672328160376523</v>
      </c>
      <c r="K37" s="9">
        <f t="shared" si="5"/>
        <v>0.47484361875242298</v>
      </c>
      <c r="L37" s="8">
        <f t="shared" si="19"/>
        <v>77.666899720974612</v>
      </c>
      <c r="M37" s="9">
        <f t="shared" si="6"/>
        <v>0.47574090344386777</v>
      </c>
      <c r="N37" s="8">
        <f t="shared" si="20"/>
        <v>90.830256688015837</v>
      </c>
      <c r="O37" s="9">
        <f t="shared" si="7"/>
        <v>2.3141072470105088</v>
      </c>
      <c r="P37" s="38">
        <f t="shared" si="34"/>
        <v>227.16948456936694</v>
      </c>
      <c r="Q37" s="8">
        <f t="shared" si="21"/>
        <v>60.958012845323886</v>
      </c>
      <c r="R37" s="9">
        <f t="shared" si="8"/>
        <v>6.0568902165069272E-2</v>
      </c>
      <c r="S37" s="8">
        <f t="shared" si="22"/>
        <v>79.176407594552828</v>
      </c>
      <c r="T37" s="9">
        <f t="shared" si="9"/>
        <v>0.14683486914982824</v>
      </c>
      <c r="U37" s="8">
        <f t="shared" si="23"/>
        <v>96.634622016962695</v>
      </c>
      <c r="V37" s="9">
        <f t="shared" si="10"/>
        <v>3.4934826591218826E-2</v>
      </c>
      <c r="W37" s="36">
        <f t="shared" si="35"/>
        <v>236.76904245683943</v>
      </c>
      <c r="X37" s="38"/>
      <c r="Y37" s="14">
        <f t="shared" si="24"/>
        <v>18</v>
      </c>
      <c r="Z37" s="8">
        <f t="shared" si="11"/>
        <v>21.360471157485993</v>
      </c>
      <c r="AA37" s="8">
        <f t="shared" si="12"/>
        <v>52.497274691525604</v>
      </c>
      <c r="AB37" s="8">
        <f t="shared" si="13"/>
        <v>85.097268425440902</v>
      </c>
      <c r="AE37" s="14">
        <f t="shared" si="40"/>
        <v>18</v>
      </c>
      <c r="AF37" s="8">
        <f t="shared" si="41"/>
        <v>58.672328160376523</v>
      </c>
      <c r="AG37" s="8">
        <f t="shared" si="42"/>
        <v>77.666899720974612</v>
      </c>
      <c r="AH37" s="8">
        <f t="shared" si="43"/>
        <v>90.830256688015837</v>
      </c>
      <c r="AK37" s="14">
        <f t="shared" si="36"/>
        <v>18</v>
      </c>
      <c r="AL37" s="8">
        <f t="shared" si="37"/>
        <v>60.958012845323886</v>
      </c>
      <c r="AM37" s="8">
        <f t="shared" si="38"/>
        <v>79.176407594552828</v>
      </c>
      <c r="AN37" s="8">
        <f t="shared" si="39"/>
        <v>96.634622016962695</v>
      </c>
    </row>
    <row r="38" spans="2:40" s="2" customFormat="1" ht="17.25" customHeight="1" x14ac:dyDescent="0.25">
      <c r="B38" s="14">
        <f t="shared" si="14"/>
        <v>19</v>
      </c>
      <c r="C38" s="8">
        <f t="shared" si="15"/>
        <v>24.577075105417759</v>
      </c>
      <c r="D38" s="9">
        <f t="shared" si="2"/>
        <v>3.4367030508908023</v>
      </c>
      <c r="E38" s="8">
        <f t="shared" si="16"/>
        <v>57.999669163153101</v>
      </c>
      <c r="F38" s="9">
        <f t="shared" si="3"/>
        <v>4.8074451914140637</v>
      </c>
      <c r="G38" s="8">
        <f t="shared" si="17"/>
        <v>88.473515113330649</v>
      </c>
      <c r="H38" s="9">
        <f t="shared" si="4"/>
        <v>2.3571101097537701</v>
      </c>
      <c r="I38" s="38">
        <f t="shared" si="33"/>
        <v>171.05025938190153</v>
      </c>
      <c r="J38" s="8">
        <f t="shared" si="18"/>
        <v>59.147171779128946</v>
      </c>
      <c r="K38" s="9">
        <f t="shared" si="5"/>
        <v>0.41303358378089383</v>
      </c>
      <c r="L38" s="8">
        <f t="shared" si="19"/>
        <v>78.142640624418476</v>
      </c>
      <c r="M38" s="9">
        <f t="shared" si="6"/>
        <v>0.38100103317378453</v>
      </c>
      <c r="N38" s="8">
        <f t="shared" si="20"/>
        <v>93.144363935026348</v>
      </c>
      <c r="O38" s="9">
        <f t="shared" si="7"/>
        <v>1.4327986311716434</v>
      </c>
      <c r="P38" s="38">
        <f t="shared" si="34"/>
        <v>230.43417633857376</v>
      </c>
      <c r="Q38" s="8">
        <f t="shared" si="21"/>
        <v>61.018581747488952</v>
      </c>
      <c r="R38" s="9">
        <f t="shared" si="8"/>
        <v>4.8277203572865135E-2</v>
      </c>
      <c r="S38" s="8">
        <f t="shared" si="22"/>
        <v>79.323242463702655</v>
      </c>
      <c r="T38" s="9">
        <f t="shared" si="9"/>
        <v>9.8981920588120609E-2</v>
      </c>
      <c r="U38" s="8">
        <f t="shared" si="23"/>
        <v>96.66955684355392</v>
      </c>
      <c r="V38" s="9">
        <f t="shared" si="10"/>
        <v>2.4781826097615145E-2</v>
      </c>
      <c r="W38" s="36">
        <f t="shared" si="35"/>
        <v>237.01138105474553</v>
      </c>
      <c r="X38" s="38"/>
      <c r="Y38" s="14">
        <f t="shared" si="24"/>
        <v>19</v>
      </c>
      <c r="Z38" s="8">
        <f t="shared" si="11"/>
        <v>24.577075105417759</v>
      </c>
      <c r="AA38" s="8">
        <f t="shared" si="12"/>
        <v>57.999669163153101</v>
      </c>
      <c r="AB38" s="8">
        <f t="shared" si="13"/>
        <v>88.473515113330649</v>
      </c>
      <c r="AE38" s="14">
        <f t="shared" si="40"/>
        <v>19</v>
      </c>
      <c r="AF38" s="8">
        <f t="shared" si="41"/>
        <v>59.147171779128946</v>
      </c>
      <c r="AG38" s="8">
        <f t="shared" si="42"/>
        <v>78.142640624418476</v>
      </c>
      <c r="AH38" s="8">
        <f t="shared" si="43"/>
        <v>93.144363935026348</v>
      </c>
      <c r="AK38" s="14">
        <f t="shared" si="36"/>
        <v>19</v>
      </c>
      <c r="AL38" s="8">
        <f t="shared" si="37"/>
        <v>61.018581747488952</v>
      </c>
      <c r="AM38" s="8">
        <f t="shared" si="38"/>
        <v>79.323242463702655</v>
      </c>
      <c r="AN38" s="8">
        <f t="shared" si="39"/>
        <v>96.66955684355392</v>
      </c>
    </row>
    <row r="39" spans="2:40" s="2" customFormat="1" ht="17.25" customHeight="1" x14ac:dyDescent="0.25">
      <c r="B39" s="14">
        <f t="shared" si="14"/>
        <v>20</v>
      </c>
      <c r="C39" s="8">
        <f t="shared" si="15"/>
        <v>28.013778156308561</v>
      </c>
      <c r="D39" s="9">
        <f t="shared" si="2"/>
        <v>3.578914173971067</v>
      </c>
      <c r="E39" s="8">
        <f t="shared" si="16"/>
        <v>62.807114354567162</v>
      </c>
      <c r="F39" s="9">
        <f t="shared" si="3"/>
        <v>3.9994688586698146</v>
      </c>
      <c r="G39" s="8">
        <f t="shared" si="17"/>
        <v>90.830625223084425</v>
      </c>
      <c r="H39" s="9">
        <f t="shared" si="4"/>
        <v>1.6305772565588803</v>
      </c>
      <c r="I39" s="38">
        <f t="shared" si="33"/>
        <v>181.65151773396013</v>
      </c>
      <c r="J39" s="8">
        <f t="shared" si="18"/>
        <v>59.560205362909841</v>
      </c>
      <c r="K39" s="9">
        <f t="shared" si="5"/>
        <v>0.34765623321315586</v>
      </c>
      <c r="L39" s="8">
        <f t="shared" si="19"/>
        <v>78.523641657592265</v>
      </c>
      <c r="M39" s="9">
        <f t="shared" si="6"/>
        <v>0.29487959784522433</v>
      </c>
      <c r="N39" s="8">
        <f t="shared" si="20"/>
        <v>94.577162566197998</v>
      </c>
      <c r="O39" s="9">
        <f t="shared" si="7"/>
        <v>0.86728849758718485</v>
      </c>
      <c r="P39" s="38">
        <f t="shared" si="34"/>
        <v>232.66100958670012</v>
      </c>
      <c r="Q39" s="8">
        <f t="shared" si="21"/>
        <v>61.066858951061818</v>
      </c>
      <c r="R39" s="9">
        <f t="shared" si="8"/>
        <v>3.8185758699604611E-2</v>
      </c>
      <c r="S39" s="8">
        <f t="shared" si="22"/>
        <v>79.422224384290772</v>
      </c>
      <c r="T39" s="9">
        <f t="shared" si="9"/>
        <v>6.6771196786178599E-2</v>
      </c>
      <c r="U39" s="8">
        <f t="shared" si="23"/>
        <v>96.694338669651529</v>
      </c>
      <c r="V39" s="9">
        <f t="shared" si="10"/>
        <v>1.7476235099060489E-2</v>
      </c>
      <c r="W39" s="36">
        <f t="shared" si="35"/>
        <v>237.1834220050041</v>
      </c>
      <c r="X39" s="38"/>
      <c r="Y39" s="14">
        <f t="shared" si="24"/>
        <v>20</v>
      </c>
      <c r="Z39" s="8">
        <f t="shared" si="11"/>
        <v>28.013778156308561</v>
      </c>
      <c r="AA39" s="8">
        <f t="shared" si="12"/>
        <v>62.807114354567162</v>
      </c>
      <c r="AB39" s="8">
        <f t="shared" si="13"/>
        <v>90.830625223084425</v>
      </c>
      <c r="AE39" s="14">
        <f t="shared" si="40"/>
        <v>20</v>
      </c>
      <c r="AF39" s="8">
        <f t="shared" si="41"/>
        <v>59.560205362909841</v>
      </c>
      <c r="AG39" s="8">
        <f t="shared" si="42"/>
        <v>78.523641657592265</v>
      </c>
      <c r="AH39" s="8">
        <f t="shared" si="43"/>
        <v>94.577162566197998</v>
      </c>
      <c r="AK39" s="14">
        <f t="shared" si="36"/>
        <v>20</v>
      </c>
      <c r="AL39" s="8">
        <f t="shared" si="37"/>
        <v>61.066858951061818</v>
      </c>
      <c r="AM39" s="8">
        <f t="shared" si="38"/>
        <v>79.422224384290772</v>
      </c>
      <c r="AN39" s="8">
        <f t="shared" si="39"/>
        <v>96.694338669651529</v>
      </c>
    </row>
    <row r="40" spans="2:40" s="2" customFormat="1" ht="17.25" customHeight="1" x14ac:dyDescent="0.25">
      <c r="B40" s="14">
        <f t="shared" si="14"/>
        <v>21</v>
      </c>
      <c r="C40" s="8">
        <f t="shared" si="15"/>
        <v>31.592692330279629</v>
      </c>
      <c r="D40" s="9">
        <f t="shared" si="2"/>
        <v>3.6245950938998099</v>
      </c>
      <c r="E40" s="8">
        <f t="shared" si="16"/>
        <v>66.806583213236976</v>
      </c>
      <c r="F40" s="9">
        <f t="shared" si="3"/>
        <v>3.1895447751946993</v>
      </c>
      <c r="G40" s="8">
        <f t="shared" si="17"/>
        <v>92.461202479643305</v>
      </c>
      <c r="H40" s="9">
        <f t="shared" si="4"/>
        <v>1.1338116449730451</v>
      </c>
      <c r="I40" s="38">
        <f t="shared" si="33"/>
        <v>190.86047802315991</v>
      </c>
      <c r="J40" s="8">
        <f t="shared" si="18"/>
        <v>59.907861596122999</v>
      </c>
      <c r="K40" s="9">
        <f t="shared" si="5"/>
        <v>0.28549649699420221</v>
      </c>
      <c r="L40" s="8">
        <f t="shared" si="19"/>
        <v>78.818521255437489</v>
      </c>
      <c r="M40" s="9">
        <f t="shared" si="6"/>
        <v>0.22236636806788956</v>
      </c>
      <c r="N40" s="8">
        <f t="shared" si="20"/>
        <v>95.444451063785181</v>
      </c>
      <c r="O40" s="9">
        <f t="shared" si="7"/>
        <v>0.5191015865695503</v>
      </c>
      <c r="P40" s="38">
        <f t="shared" si="34"/>
        <v>234.17083391534567</v>
      </c>
      <c r="Q40" s="8">
        <f t="shared" si="21"/>
        <v>61.105044709761422</v>
      </c>
      <c r="R40" s="9">
        <f t="shared" si="8"/>
        <v>3.0012643922747495E-2</v>
      </c>
      <c r="S40" s="8">
        <f t="shared" si="22"/>
        <v>79.488995581076949</v>
      </c>
      <c r="T40" s="9">
        <f t="shared" si="9"/>
        <v>4.5104400578992898E-2</v>
      </c>
      <c r="U40" s="8">
        <f t="shared" si="23"/>
        <v>96.711814904750582</v>
      </c>
      <c r="V40" s="9">
        <f t="shared" si="10"/>
        <v>1.2274149015816249E-2</v>
      </c>
      <c r="W40" s="36">
        <f t="shared" si="35"/>
        <v>237.30585519558895</v>
      </c>
      <c r="X40" s="38"/>
      <c r="Y40" s="14">
        <f t="shared" ref="Y40:Y66" si="44">+Y39+$C$15</f>
        <v>21</v>
      </c>
      <c r="Z40" s="8">
        <f t="shared" si="11"/>
        <v>31.592692330279629</v>
      </c>
      <c r="AA40" s="8">
        <f t="shared" si="12"/>
        <v>66.806583213236976</v>
      </c>
      <c r="AB40" s="8">
        <f t="shared" si="13"/>
        <v>92.461202479643305</v>
      </c>
      <c r="AE40" s="14">
        <f t="shared" si="40"/>
        <v>21</v>
      </c>
      <c r="AF40" s="8">
        <f t="shared" si="41"/>
        <v>59.907861596122999</v>
      </c>
      <c r="AG40" s="8">
        <f t="shared" si="42"/>
        <v>78.818521255437489</v>
      </c>
      <c r="AH40" s="8">
        <f t="shared" si="43"/>
        <v>95.444451063785181</v>
      </c>
      <c r="AK40" s="14">
        <f t="shared" si="36"/>
        <v>21</v>
      </c>
      <c r="AL40" s="8">
        <f t="shared" si="37"/>
        <v>61.105044709761422</v>
      </c>
      <c r="AM40" s="8">
        <f t="shared" si="38"/>
        <v>79.488995581076949</v>
      </c>
      <c r="AN40" s="8">
        <f t="shared" si="39"/>
        <v>96.711814904750582</v>
      </c>
    </row>
    <row r="41" spans="2:40" s="2" customFormat="1" ht="17.25" customHeight="1" x14ac:dyDescent="0.25">
      <c r="B41" s="14">
        <f t="shared" si="14"/>
        <v>22</v>
      </c>
      <c r="C41" s="8">
        <f t="shared" si="15"/>
        <v>35.217287424179439</v>
      </c>
      <c r="D41" s="9">
        <f t="shared" si="2"/>
        <v>3.564291656525493</v>
      </c>
      <c r="E41" s="8">
        <f t="shared" si="16"/>
        <v>69.996127988431681</v>
      </c>
      <c r="F41" s="9">
        <f t="shared" si="3"/>
        <v>2.4595628671304017</v>
      </c>
      <c r="G41" s="8">
        <f t="shared" si="17"/>
        <v>93.595014124616355</v>
      </c>
      <c r="H41" s="9">
        <f t="shared" si="4"/>
        <v>0.79955661539489054</v>
      </c>
      <c r="I41" s="38">
        <f t="shared" si="33"/>
        <v>198.80842953722748</v>
      </c>
      <c r="J41" s="8">
        <f t="shared" si="18"/>
        <v>60.193358093117197</v>
      </c>
      <c r="K41" s="9">
        <f t="shared" si="5"/>
        <v>0.23016802163353978</v>
      </c>
      <c r="L41" s="8">
        <f t="shared" si="19"/>
        <v>79.040887623505384</v>
      </c>
      <c r="M41" s="9">
        <f t="shared" si="6"/>
        <v>0.16449010769962236</v>
      </c>
      <c r="N41" s="8">
        <f t="shared" si="20"/>
        <v>95.963552650354728</v>
      </c>
      <c r="O41" s="9">
        <f t="shared" si="7"/>
        <v>0.30966705761829694</v>
      </c>
      <c r="P41" s="38">
        <f t="shared" si="34"/>
        <v>235.19779836697731</v>
      </c>
      <c r="Q41" s="8">
        <f t="shared" si="21"/>
        <v>61.135057353684168</v>
      </c>
      <c r="R41" s="9">
        <f t="shared" si="8"/>
        <v>2.3464692509719942E-2</v>
      </c>
      <c r="S41" s="8">
        <f t="shared" si="22"/>
        <v>79.534099981655942</v>
      </c>
      <c r="T41" s="9">
        <f t="shared" si="9"/>
        <v>3.052595858094298E-2</v>
      </c>
      <c r="U41" s="8">
        <f t="shared" si="23"/>
        <v>96.724089053766392</v>
      </c>
      <c r="V41" s="9">
        <f t="shared" si="10"/>
        <v>8.5983353786258654E-3</v>
      </c>
      <c r="W41" s="36">
        <f t="shared" si="35"/>
        <v>237.39324638910651</v>
      </c>
      <c r="X41" s="38"/>
      <c r="Y41" s="14">
        <f t="shared" si="44"/>
        <v>22</v>
      </c>
      <c r="Z41" s="8">
        <f t="shared" si="11"/>
        <v>35.217287424179439</v>
      </c>
      <c r="AA41" s="8">
        <f t="shared" si="12"/>
        <v>69.996127988431681</v>
      </c>
      <c r="AB41" s="8">
        <f t="shared" si="13"/>
        <v>93.595014124616355</v>
      </c>
      <c r="AE41" s="14">
        <f t="shared" si="40"/>
        <v>22</v>
      </c>
      <c r="AF41" s="8">
        <f t="shared" si="41"/>
        <v>60.193358093117197</v>
      </c>
      <c r="AG41" s="8">
        <f t="shared" si="42"/>
        <v>79.040887623505384</v>
      </c>
      <c r="AH41" s="8">
        <f t="shared" si="43"/>
        <v>95.963552650354728</v>
      </c>
      <c r="AK41" s="14">
        <f t="shared" si="36"/>
        <v>22</v>
      </c>
      <c r="AL41" s="8">
        <f t="shared" si="37"/>
        <v>61.135057353684168</v>
      </c>
      <c r="AM41" s="8">
        <f t="shared" si="38"/>
        <v>79.534099981655942</v>
      </c>
      <c r="AN41" s="8">
        <f t="shared" si="39"/>
        <v>96.724089053766392</v>
      </c>
    </row>
    <row r="42" spans="2:40" s="2" customFormat="1" ht="17.25" customHeight="1" x14ac:dyDescent="0.25">
      <c r="B42" s="14">
        <f t="shared" si="14"/>
        <v>23</v>
      </c>
      <c r="C42" s="8">
        <f t="shared" si="15"/>
        <v>38.78157908070493</v>
      </c>
      <c r="D42" s="9">
        <f t="shared" si="2"/>
        <v>3.4004926861044056</v>
      </c>
      <c r="E42" s="8">
        <f t="shared" si="16"/>
        <v>72.455690855562082</v>
      </c>
      <c r="F42" s="9">
        <f t="shared" si="3"/>
        <v>1.8512644683150692</v>
      </c>
      <c r="G42" s="8">
        <f t="shared" si="17"/>
        <v>94.394570740011247</v>
      </c>
      <c r="H42" s="9">
        <f t="shared" si="4"/>
        <v>0.57424367472226212</v>
      </c>
      <c r="I42" s="38">
        <f t="shared" si="33"/>
        <v>205.63184067627827</v>
      </c>
      <c r="J42" s="8">
        <f t="shared" si="18"/>
        <v>60.423526114750736</v>
      </c>
      <c r="K42" s="9">
        <f t="shared" si="5"/>
        <v>0.18301905389707529</v>
      </c>
      <c r="L42" s="8">
        <f t="shared" si="19"/>
        <v>79.205377731205004</v>
      </c>
      <c r="M42" s="9">
        <f t="shared" si="6"/>
        <v>0.12000028869975754</v>
      </c>
      <c r="N42" s="8">
        <f t="shared" si="20"/>
        <v>96.273219707973027</v>
      </c>
      <c r="O42" s="9">
        <f t="shared" si="7"/>
        <v>0.18513238590804626</v>
      </c>
      <c r="P42" s="38">
        <f t="shared" si="34"/>
        <v>235.90212355392876</v>
      </c>
      <c r="Q42" s="8">
        <f t="shared" si="21"/>
        <v>61.158522046193887</v>
      </c>
      <c r="R42" s="9">
        <f t="shared" si="8"/>
        <v>1.8264577955253714E-2</v>
      </c>
      <c r="S42" s="8">
        <f t="shared" si="22"/>
        <v>79.56462594023688</v>
      </c>
      <c r="T42" s="9">
        <f t="shared" si="9"/>
        <v>2.0707218740697808E-2</v>
      </c>
      <c r="U42" s="8">
        <f t="shared" si="23"/>
        <v>96.732687389145013</v>
      </c>
      <c r="V42" s="9">
        <f t="shared" si="10"/>
        <v>6.0153147965547049E-3</v>
      </c>
      <c r="W42" s="36">
        <f t="shared" si="35"/>
        <v>237.45583537557579</v>
      </c>
      <c r="X42" s="38"/>
      <c r="Y42" s="14">
        <f t="shared" si="44"/>
        <v>23</v>
      </c>
      <c r="Z42" s="8">
        <f t="shared" si="11"/>
        <v>38.78157908070493</v>
      </c>
      <c r="AA42" s="8">
        <f t="shared" si="12"/>
        <v>72.455690855562082</v>
      </c>
      <c r="AB42" s="8">
        <f t="shared" si="13"/>
        <v>94.394570740011247</v>
      </c>
      <c r="AE42" s="14">
        <f t="shared" si="40"/>
        <v>23</v>
      </c>
      <c r="AF42" s="8">
        <f t="shared" si="41"/>
        <v>60.423526114750736</v>
      </c>
      <c r="AG42" s="8">
        <f t="shared" si="42"/>
        <v>79.205377731205004</v>
      </c>
      <c r="AH42" s="8">
        <f t="shared" si="43"/>
        <v>96.273219707973027</v>
      </c>
      <c r="AK42" s="14">
        <f t="shared" si="36"/>
        <v>23</v>
      </c>
      <c r="AL42" s="8">
        <f t="shared" si="37"/>
        <v>61.158522046193887</v>
      </c>
      <c r="AM42" s="8">
        <f t="shared" si="38"/>
        <v>79.56462594023688</v>
      </c>
      <c r="AN42" s="8">
        <f t="shared" si="39"/>
        <v>96.732687389145013</v>
      </c>
    </row>
    <row r="43" spans="2:40" s="2" customFormat="1" ht="17.25" customHeight="1" x14ac:dyDescent="0.25">
      <c r="B43" s="14">
        <f t="shared" si="14"/>
        <v>24</v>
      </c>
      <c r="C43" s="8">
        <f t="shared" si="15"/>
        <v>42.182071766809337</v>
      </c>
      <c r="D43" s="9">
        <f t="shared" si="2"/>
        <v>3.1477843072251557</v>
      </c>
      <c r="E43" s="8">
        <f t="shared" si="16"/>
        <v>74.306955323877148</v>
      </c>
      <c r="F43" s="9">
        <f t="shared" si="3"/>
        <v>1.372351284412384</v>
      </c>
      <c r="G43" s="8">
        <f t="shared" si="17"/>
        <v>94.968814414733515</v>
      </c>
      <c r="H43" s="9">
        <f t="shared" si="4"/>
        <v>0.42039599609234846</v>
      </c>
      <c r="I43" s="38">
        <f t="shared" si="33"/>
        <v>211.45784150541999</v>
      </c>
      <c r="J43" s="8">
        <f t="shared" si="18"/>
        <v>60.606545168647813</v>
      </c>
      <c r="K43" s="9">
        <f t="shared" si="5"/>
        <v>0.14402542773019866</v>
      </c>
      <c r="L43" s="8">
        <f t="shared" si="19"/>
        <v>79.325378019904761</v>
      </c>
      <c r="M43" s="9">
        <f t="shared" si="6"/>
        <v>8.6695408643413963E-2</v>
      </c>
      <c r="N43" s="8">
        <f t="shared" si="20"/>
        <v>96.458352093881075</v>
      </c>
      <c r="O43" s="9">
        <f t="shared" si="7"/>
        <v>0.11135931924621545</v>
      </c>
      <c r="P43" s="38">
        <f t="shared" si="34"/>
        <v>236.39027528243363</v>
      </c>
      <c r="Q43" s="8">
        <f t="shared" si="21"/>
        <v>61.176786624149145</v>
      </c>
      <c r="R43" s="9">
        <f t="shared" si="8"/>
        <v>1.4164319303661577E-2</v>
      </c>
      <c r="S43" s="8">
        <f t="shared" si="22"/>
        <v>79.585333158977576</v>
      </c>
      <c r="T43" s="9">
        <f t="shared" si="9"/>
        <v>1.4084127532322022E-2</v>
      </c>
      <c r="U43" s="8">
        <f t="shared" si="23"/>
        <v>96.73870270394157</v>
      </c>
      <c r="V43" s="9">
        <f t="shared" si="10"/>
        <v>4.2070515270746789E-3</v>
      </c>
      <c r="W43" s="36">
        <f t="shared" si="35"/>
        <v>237.50082248706826</v>
      </c>
      <c r="X43" s="38"/>
      <c r="Y43" s="14">
        <f t="shared" si="44"/>
        <v>24</v>
      </c>
      <c r="Z43" s="8">
        <f t="shared" si="11"/>
        <v>42.182071766809337</v>
      </c>
      <c r="AA43" s="8">
        <f t="shared" si="12"/>
        <v>74.306955323877148</v>
      </c>
      <c r="AB43" s="8">
        <f t="shared" si="13"/>
        <v>94.968814414733515</v>
      </c>
      <c r="AE43" s="14">
        <f t="shared" si="40"/>
        <v>24</v>
      </c>
      <c r="AF43" s="8">
        <f t="shared" si="41"/>
        <v>60.606545168647813</v>
      </c>
      <c r="AG43" s="8">
        <f t="shared" si="42"/>
        <v>79.325378019904761</v>
      </c>
      <c r="AH43" s="8">
        <f t="shared" si="43"/>
        <v>96.458352093881075</v>
      </c>
      <c r="AK43" s="14">
        <f t="shared" si="36"/>
        <v>24</v>
      </c>
      <c r="AL43" s="8">
        <f t="shared" si="37"/>
        <v>61.176786624149145</v>
      </c>
      <c r="AM43" s="8">
        <f t="shared" si="38"/>
        <v>79.585333158977576</v>
      </c>
      <c r="AN43" s="8">
        <f t="shared" si="39"/>
        <v>96.73870270394157</v>
      </c>
    </row>
    <row r="44" spans="2:40" s="2" customFormat="1" ht="17.25" customHeight="1" x14ac:dyDescent="0.25">
      <c r="B44" s="14">
        <f t="shared" si="14"/>
        <v>25</v>
      </c>
      <c r="C44" s="8">
        <f t="shared" si="15"/>
        <v>45.329856074034495</v>
      </c>
      <c r="D44" s="9">
        <f t="shared" si="2"/>
        <v>2.8300879769850278</v>
      </c>
      <c r="E44" s="8">
        <f t="shared" si="16"/>
        <v>75.679306608289536</v>
      </c>
      <c r="F44" s="9">
        <f t="shared" si="3"/>
        <v>1.0097775509602356</v>
      </c>
      <c r="G44" s="8">
        <f t="shared" si="17"/>
        <v>95.389210410825868</v>
      </c>
      <c r="H44" s="9">
        <f t="shared" si="4"/>
        <v>0.31332792698387912</v>
      </c>
      <c r="I44" s="38">
        <f t="shared" si="33"/>
        <v>216.3983730931499</v>
      </c>
      <c r="J44" s="8">
        <f t="shared" si="18"/>
        <v>60.750570596378012</v>
      </c>
      <c r="K44" s="9">
        <f t="shared" si="5"/>
        <v>0.11245208394123507</v>
      </c>
      <c r="L44" s="8">
        <f t="shared" si="19"/>
        <v>79.412073428548169</v>
      </c>
      <c r="M44" s="9">
        <f t="shared" si="6"/>
        <v>6.2224917764381438E-2</v>
      </c>
      <c r="N44" s="8">
        <f t="shared" si="20"/>
        <v>96.569711413127294</v>
      </c>
      <c r="O44" s="9">
        <f t="shared" si="7"/>
        <v>6.7595099033697981E-2</v>
      </c>
      <c r="P44" s="38">
        <f t="shared" si="34"/>
        <v>236.73235543805347</v>
      </c>
      <c r="Q44" s="8">
        <f t="shared" si="21"/>
        <v>61.190950943452805</v>
      </c>
      <c r="R44" s="9">
        <f t="shared" si="8"/>
        <v>1.0950280387750588E-2</v>
      </c>
      <c r="S44" s="8">
        <f t="shared" si="22"/>
        <v>79.599417286509905</v>
      </c>
      <c r="T44" s="9">
        <f t="shared" si="9"/>
        <v>9.6079136183897518E-3</v>
      </c>
      <c r="U44" s="8">
        <f t="shared" si="23"/>
        <v>96.742909755468645</v>
      </c>
      <c r="V44" s="9">
        <f t="shared" si="10"/>
        <v>2.944126493626964E-3</v>
      </c>
      <c r="W44" s="36">
        <f t="shared" si="35"/>
        <v>237.53327798543137</v>
      </c>
      <c r="X44" s="38"/>
      <c r="Y44" s="14">
        <f t="shared" si="44"/>
        <v>25</v>
      </c>
      <c r="Z44" s="8">
        <f t="shared" si="11"/>
        <v>45.329856074034495</v>
      </c>
      <c r="AA44" s="8">
        <f t="shared" si="12"/>
        <v>75.679306608289536</v>
      </c>
      <c r="AB44" s="8">
        <f t="shared" si="13"/>
        <v>95.389210410825868</v>
      </c>
      <c r="AE44" s="14">
        <f t="shared" si="40"/>
        <v>25</v>
      </c>
      <c r="AF44" s="8">
        <f t="shared" si="41"/>
        <v>60.750570596378012</v>
      </c>
      <c r="AG44" s="8">
        <f t="shared" si="42"/>
        <v>79.412073428548169</v>
      </c>
      <c r="AH44" s="8">
        <f t="shared" si="43"/>
        <v>96.569711413127294</v>
      </c>
      <c r="AK44" s="14">
        <f t="shared" si="36"/>
        <v>25</v>
      </c>
      <c r="AL44" s="8">
        <f t="shared" si="37"/>
        <v>61.190950943452805</v>
      </c>
      <c r="AM44" s="8">
        <f t="shared" si="38"/>
        <v>79.599417286509905</v>
      </c>
      <c r="AN44" s="8">
        <f t="shared" si="39"/>
        <v>96.742909755468645</v>
      </c>
    </row>
    <row r="45" spans="2:40" s="2" customFormat="1" ht="17.25" customHeight="1" x14ac:dyDescent="0.25">
      <c r="B45" s="14">
        <f t="shared" si="14"/>
        <v>26</v>
      </c>
      <c r="C45" s="8">
        <f t="shared" si="15"/>
        <v>48.159944051019522</v>
      </c>
      <c r="D45" s="9">
        <f t="shared" si="2"/>
        <v>2.4758450342681018</v>
      </c>
      <c r="E45" s="8">
        <f t="shared" si="16"/>
        <v>76.689084159249774</v>
      </c>
      <c r="F45" s="9">
        <f t="shared" si="3"/>
        <v>0.74198581395212937</v>
      </c>
      <c r="G45" s="8">
        <f t="shared" si="17"/>
        <v>95.702538337809742</v>
      </c>
      <c r="H45" s="9">
        <f t="shared" si="4"/>
        <v>0.23716092136573375</v>
      </c>
      <c r="I45" s="38">
        <f t="shared" si="33"/>
        <v>220.55156654807905</v>
      </c>
      <c r="J45" s="8">
        <f t="shared" si="18"/>
        <v>60.863022680319247</v>
      </c>
      <c r="K45" s="9">
        <f t="shared" si="5"/>
        <v>8.7275194878829954E-2</v>
      </c>
      <c r="L45" s="8">
        <f t="shared" si="19"/>
        <v>79.474298346312551</v>
      </c>
      <c r="M45" s="9">
        <f t="shared" si="6"/>
        <v>4.4478643018193598E-2</v>
      </c>
      <c r="N45" s="8">
        <f t="shared" si="20"/>
        <v>96.63730651216099</v>
      </c>
      <c r="O45" s="9">
        <f t="shared" si="7"/>
        <v>4.150105729263931E-2</v>
      </c>
      <c r="P45" s="38">
        <f t="shared" si="34"/>
        <v>236.97462753879279</v>
      </c>
      <c r="Q45" s="8">
        <f t="shared" si="21"/>
        <v>61.201901223840558</v>
      </c>
      <c r="R45" s="9">
        <f t="shared" si="8"/>
        <v>8.4431884120526046E-3</v>
      </c>
      <c r="S45" s="8">
        <f t="shared" si="22"/>
        <v>79.609025200128301</v>
      </c>
      <c r="T45" s="9">
        <f t="shared" si="9"/>
        <v>6.5756925353790407E-3</v>
      </c>
      <c r="U45" s="8">
        <f t="shared" si="23"/>
        <v>96.745853881962276</v>
      </c>
      <c r="V45" s="9">
        <f t="shared" si="10"/>
        <v>2.0630931151570664E-3</v>
      </c>
      <c r="W45" s="36">
        <f t="shared" si="35"/>
        <v>237.55678030593111</v>
      </c>
      <c r="X45" s="38"/>
      <c r="Y45" s="14">
        <f t="shared" si="44"/>
        <v>26</v>
      </c>
      <c r="Z45" s="8">
        <f t="shared" si="11"/>
        <v>48.159944051019522</v>
      </c>
      <c r="AA45" s="8">
        <f t="shared" si="12"/>
        <v>76.689084159249774</v>
      </c>
      <c r="AB45" s="8">
        <f t="shared" si="13"/>
        <v>95.702538337809742</v>
      </c>
      <c r="AE45" s="14">
        <f t="shared" si="40"/>
        <v>26</v>
      </c>
      <c r="AF45" s="8">
        <f t="shared" si="41"/>
        <v>60.863022680319247</v>
      </c>
      <c r="AG45" s="8">
        <f t="shared" si="42"/>
        <v>79.474298346312551</v>
      </c>
      <c r="AH45" s="8">
        <f t="shared" si="43"/>
        <v>96.63730651216099</v>
      </c>
      <c r="AK45" s="14">
        <f t="shared" si="36"/>
        <v>26</v>
      </c>
      <c r="AL45" s="8">
        <f t="shared" si="37"/>
        <v>61.201901223840558</v>
      </c>
      <c r="AM45" s="8">
        <f t="shared" si="38"/>
        <v>79.609025200128301</v>
      </c>
      <c r="AN45" s="8">
        <f t="shared" si="39"/>
        <v>96.745853881962276</v>
      </c>
    </row>
    <row r="46" spans="2:40" s="2" customFormat="1" ht="17.25" customHeight="1" x14ac:dyDescent="0.25">
      <c r="B46" s="14">
        <f t="shared" si="14"/>
        <v>27</v>
      </c>
      <c r="C46" s="8">
        <f t="shared" si="15"/>
        <v>50.635789085287627</v>
      </c>
      <c r="D46" s="9">
        <f t="shared" si="2"/>
        <v>2.1127766504388905</v>
      </c>
      <c r="E46" s="8">
        <f t="shared" si="16"/>
        <v>77.4310699732019</v>
      </c>
      <c r="F46" s="9">
        <f t="shared" si="3"/>
        <v>0.54678916807969369</v>
      </c>
      <c r="G46" s="8">
        <f t="shared" si="17"/>
        <v>95.93969925917547</v>
      </c>
      <c r="H46" s="9">
        <f t="shared" si="4"/>
        <v>0.18173248266627473</v>
      </c>
      <c r="I46" s="38">
        <f t="shared" si="33"/>
        <v>224.006558317665</v>
      </c>
      <c r="J46" s="8">
        <f t="shared" si="18"/>
        <v>60.950297875198075</v>
      </c>
      <c r="K46" s="9">
        <f t="shared" si="5"/>
        <v>6.7423595445490925E-2</v>
      </c>
      <c r="L46" s="8">
        <f t="shared" si="19"/>
        <v>79.518776989330746</v>
      </c>
      <c r="M46" s="9">
        <f t="shared" si="6"/>
        <v>3.1723484908181998E-2</v>
      </c>
      <c r="N46" s="8">
        <f t="shared" si="20"/>
        <v>96.678807569453625</v>
      </c>
      <c r="O46" s="9">
        <f t="shared" si="7"/>
        <v>2.5820365567908787E-2</v>
      </c>
      <c r="P46" s="38">
        <f t="shared" si="34"/>
        <v>237.14788243398243</v>
      </c>
      <c r="Q46" s="8">
        <f t="shared" si="21"/>
        <v>61.21034441225261</v>
      </c>
      <c r="R46" s="9">
        <f t="shared" si="8"/>
        <v>6.4954961936143363E-3</v>
      </c>
      <c r="S46" s="8">
        <f t="shared" si="22"/>
        <v>79.615600892663679</v>
      </c>
      <c r="T46" s="9">
        <f t="shared" si="9"/>
        <v>4.5162637133229211E-3</v>
      </c>
      <c r="U46" s="8">
        <f t="shared" si="23"/>
        <v>96.74791697507743</v>
      </c>
      <c r="V46" s="9">
        <f t="shared" si="10"/>
        <v>1.4485676265203473E-3</v>
      </c>
      <c r="W46" s="36">
        <f t="shared" si="35"/>
        <v>237.5738622799937</v>
      </c>
      <c r="X46" s="38"/>
      <c r="Y46" s="14">
        <f t="shared" si="44"/>
        <v>27</v>
      </c>
      <c r="Z46" s="8">
        <f t="shared" si="11"/>
        <v>50.635789085287627</v>
      </c>
      <c r="AA46" s="8">
        <f t="shared" si="12"/>
        <v>77.4310699732019</v>
      </c>
      <c r="AB46" s="8">
        <f t="shared" si="13"/>
        <v>95.93969925917547</v>
      </c>
      <c r="AE46" s="14">
        <f t="shared" si="40"/>
        <v>27</v>
      </c>
      <c r="AF46" s="8">
        <f t="shared" si="41"/>
        <v>60.950297875198075</v>
      </c>
      <c r="AG46" s="8">
        <f t="shared" si="42"/>
        <v>79.518776989330746</v>
      </c>
      <c r="AH46" s="8">
        <f t="shared" si="43"/>
        <v>96.678807569453625</v>
      </c>
      <c r="AK46" s="14">
        <f t="shared" si="36"/>
        <v>27</v>
      </c>
      <c r="AL46" s="8">
        <f t="shared" si="37"/>
        <v>61.21034441225261</v>
      </c>
      <c r="AM46" s="8">
        <f t="shared" si="38"/>
        <v>79.615600892663679</v>
      </c>
      <c r="AN46" s="8">
        <f t="shared" si="39"/>
        <v>96.74791697507743</v>
      </c>
    </row>
    <row r="47" spans="2:40" s="2" customFormat="1" ht="17.25" customHeight="1" x14ac:dyDescent="0.25">
      <c r="B47" s="14">
        <f t="shared" si="14"/>
        <v>28</v>
      </c>
      <c r="C47" s="8">
        <f t="shared" si="15"/>
        <v>52.748565735726515</v>
      </c>
      <c r="D47" s="9">
        <f t="shared" si="2"/>
        <v>1.7637927424632869</v>
      </c>
      <c r="E47" s="8">
        <f t="shared" si="16"/>
        <v>77.977859141281598</v>
      </c>
      <c r="F47" s="9">
        <f t="shared" si="3"/>
        <v>0.40511975792536647</v>
      </c>
      <c r="G47" s="8">
        <f t="shared" si="17"/>
        <v>96.121431741841747</v>
      </c>
      <c r="H47" s="9">
        <f t="shared" si="4"/>
        <v>0.1405152129282734</v>
      </c>
      <c r="I47" s="38">
        <f t="shared" si="33"/>
        <v>226.84785661884987</v>
      </c>
      <c r="J47" s="8">
        <f t="shared" si="18"/>
        <v>61.017721470643565</v>
      </c>
      <c r="K47" s="9">
        <f t="shared" si="5"/>
        <v>5.1901832088457445E-2</v>
      </c>
      <c r="L47" s="8">
        <f t="shared" si="19"/>
        <v>79.55050047423893</v>
      </c>
      <c r="M47" s="9">
        <f t="shared" si="6"/>
        <v>2.2609553400018356E-2</v>
      </c>
      <c r="N47" s="8">
        <f t="shared" si="20"/>
        <v>96.704627935021534</v>
      </c>
      <c r="O47" s="9">
        <f t="shared" si="7"/>
        <v>1.6302070796792911E-2</v>
      </c>
      <c r="P47" s="38">
        <f t="shared" si="34"/>
        <v>237.27284987990404</v>
      </c>
      <c r="Q47" s="8">
        <f t="shared" si="21"/>
        <v>61.216839908446225</v>
      </c>
      <c r="R47" s="9">
        <f t="shared" si="8"/>
        <v>4.9875477760741305E-3</v>
      </c>
      <c r="S47" s="8">
        <f t="shared" si="22"/>
        <v>79.620117156377006</v>
      </c>
      <c r="T47" s="9">
        <f t="shared" si="9"/>
        <v>3.1134743904059903E-3</v>
      </c>
      <c r="U47" s="8">
        <f t="shared" si="23"/>
        <v>96.749365542703956</v>
      </c>
      <c r="V47" s="9">
        <f t="shared" si="10"/>
        <v>1.0196365288464015E-3</v>
      </c>
      <c r="W47" s="36">
        <f t="shared" si="35"/>
        <v>237.58632260752717</v>
      </c>
      <c r="X47" s="38"/>
      <c r="Y47" s="14">
        <f t="shared" si="44"/>
        <v>28</v>
      </c>
      <c r="Z47" s="8">
        <f t="shared" si="11"/>
        <v>52.748565735726515</v>
      </c>
      <c r="AA47" s="8">
        <f t="shared" si="12"/>
        <v>77.977859141281598</v>
      </c>
      <c r="AB47" s="8">
        <f t="shared" si="13"/>
        <v>96.121431741841747</v>
      </c>
      <c r="AE47" s="14">
        <f t="shared" si="40"/>
        <v>28</v>
      </c>
      <c r="AF47" s="8">
        <f t="shared" si="41"/>
        <v>61.017721470643565</v>
      </c>
      <c r="AG47" s="8">
        <f t="shared" si="42"/>
        <v>79.55050047423893</v>
      </c>
      <c r="AH47" s="8">
        <f t="shared" si="43"/>
        <v>96.704627935021534</v>
      </c>
      <c r="AK47" s="14">
        <f t="shared" si="36"/>
        <v>28</v>
      </c>
      <c r="AL47" s="8">
        <f t="shared" si="37"/>
        <v>61.216839908446225</v>
      </c>
      <c r="AM47" s="8">
        <f t="shared" si="38"/>
        <v>79.620117156377006</v>
      </c>
      <c r="AN47" s="8">
        <f t="shared" si="39"/>
        <v>96.749365542703956</v>
      </c>
    </row>
    <row r="48" spans="2:40" s="2" customFormat="1" ht="17.25" customHeight="1" x14ac:dyDescent="0.25">
      <c r="B48" s="14">
        <f t="shared" si="14"/>
        <v>29</v>
      </c>
      <c r="C48" s="8">
        <f t="shared" si="15"/>
        <v>54.512358478189803</v>
      </c>
      <c r="D48" s="9">
        <f t="shared" si="2"/>
        <v>1.4448907251497394</v>
      </c>
      <c r="E48" s="8">
        <f t="shared" si="16"/>
        <v>78.382978899206961</v>
      </c>
      <c r="F48" s="9">
        <f t="shared" si="3"/>
        <v>0.30208826380107334</v>
      </c>
      <c r="G48" s="8">
        <f t="shared" si="17"/>
        <v>96.261946954770025</v>
      </c>
      <c r="H48" s="9">
        <f t="shared" si="4"/>
        <v>0.10928177602347011</v>
      </c>
      <c r="I48" s="38">
        <f t="shared" si="33"/>
        <v>229.1572843321668</v>
      </c>
      <c r="J48" s="8">
        <f t="shared" si="18"/>
        <v>61.069623302732019</v>
      </c>
      <c r="K48" s="9">
        <f t="shared" si="5"/>
        <v>3.9842298362566808E-2</v>
      </c>
      <c r="L48" s="8">
        <f t="shared" si="19"/>
        <v>79.573110027638947</v>
      </c>
      <c r="M48" s="9">
        <f t="shared" si="6"/>
        <v>1.6120657327195698E-2</v>
      </c>
      <c r="N48" s="8">
        <f t="shared" si="20"/>
        <v>96.720930005818332</v>
      </c>
      <c r="O48" s="9">
        <f t="shared" si="7"/>
        <v>1.0455079174156889E-2</v>
      </c>
      <c r="P48" s="38">
        <f t="shared" si="34"/>
        <v>237.36366333618929</v>
      </c>
      <c r="Q48" s="8">
        <f t="shared" si="21"/>
        <v>61.2218274562223</v>
      </c>
      <c r="R48" s="9">
        <f t="shared" si="8"/>
        <v>3.8234166932198388E-3</v>
      </c>
      <c r="S48" s="8">
        <f t="shared" si="22"/>
        <v>79.623230630767409</v>
      </c>
      <c r="T48" s="9">
        <f t="shared" si="9"/>
        <v>2.1549275735761597E-3</v>
      </c>
      <c r="U48" s="8">
        <f t="shared" si="23"/>
        <v>96.750385179232808</v>
      </c>
      <c r="V48" s="9">
        <f t="shared" si="10"/>
        <v>7.1982549261173645E-4</v>
      </c>
      <c r="W48" s="36">
        <f t="shared" si="35"/>
        <v>237.5954432662225</v>
      </c>
      <c r="X48" s="38"/>
      <c r="Y48" s="14">
        <f t="shared" si="44"/>
        <v>29</v>
      </c>
      <c r="Z48" s="8">
        <f t="shared" si="11"/>
        <v>54.512358478189803</v>
      </c>
      <c r="AA48" s="8">
        <f t="shared" si="12"/>
        <v>78.382978899206961</v>
      </c>
      <c r="AB48" s="8">
        <f t="shared" si="13"/>
        <v>96.261946954770025</v>
      </c>
      <c r="AE48" s="14">
        <f t="shared" si="40"/>
        <v>29</v>
      </c>
      <c r="AF48" s="8">
        <f t="shared" si="41"/>
        <v>61.069623302732019</v>
      </c>
      <c r="AG48" s="8">
        <f t="shared" si="42"/>
        <v>79.573110027638947</v>
      </c>
      <c r="AH48" s="8">
        <f t="shared" si="43"/>
        <v>96.720930005818332</v>
      </c>
      <c r="AK48" s="14">
        <f t="shared" si="36"/>
        <v>29</v>
      </c>
      <c r="AL48" s="8">
        <f t="shared" si="37"/>
        <v>61.2218274562223</v>
      </c>
      <c r="AM48" s="8">
        <f t="shared" si="38"/>
        <v>79.623230630767409</v>
      </c>
      <c r="AN48" s="8">
        <f t="shared" si="39"/>
        <v>96.750385179232808</v>
      </c>
    </row>
    <row r="49" spans="2:40" s="2" customFormat="1" ht="17.25" customHeight="1" x14ac:dyDescent="0.25">
      <c r="B49" s="14">
        <f t="shared" si="14"/>
        <v>30</v>
      </c>
      <c r="C49" s="8">
        <f t="shared" si="15"/>
        <v>55.957249203339543</v>
      </c>
      <c r="D49" s="9">
        <f t="shared" si="2"/>
        <v>1.1649955280500366</v>
      </c>
      <c r="E49" s="8">
        <f t="shared" si="16"/>
        <v>78.685067163008029</v>
      </c>
      <c r="F49" s="9">
        <f t="shared" si="3"/>
        <v>0.22669970807280571</v>
      </c>
      <c r="G49" s="8">
        <f t="shared" si="17"/>
        <v>96.37122873079349</v>
      </c>
      <c r="H49" s="9">
        <f t="shared" si="4"/>
        <v>8.5257017517985201E-2</v>
      </c>
      <c r="I49" s="38">
        <f t="shared" si="33"/>
        <v>231.01354509714108</v>
      </c>
      <c r="J49" s="8">
        <f t="shared" si="18"/>
        <v>61.109465601094584</v>
      </c>
      <c r="K49" s="9">
        <f t="shared" si="5"/>
        <v>3.051802178484686E-2</v>
      </c>
      <c r="L49" s="8">
        <f t="shared" si="19"/>
        <v>79.58923068496614</v>
      </c>
      <c r="M49" s="9">
        <f t="shared" si="6"/>
        <v>1.1509057223289876E-2</v>
      </c>
      <c r="N49" s="8">
        <f t="shared" si="20"/>
        <v>96.731385084992482</v>
      </c>
      <c r="O49" s="9">
        <f t="shared" si="7"/>
        <v>6.8146023780060183E-3</v>
      </c>
      <c r="P49" s="38">
        <f t="shared" si="34"/>
        <v>237.43008137105323</v>
      </c>
      <c r="Q49" s="8">
        <f t="shared" si="21"/>
        <v>61.225650872915523</v>
      </c>
      <c r="R49" s="9">
        <f t="shared" si="8"/>
        <v>2.926899674225325E-3</v>
      </c>
      <c r="S49" s="8">
        <f t="shared" si="22"/>
        <v>79.62538555834098</v>
      </c>
      <c r="T49" s="9">
        <f t="shared" si="9"/>
        <v>1.4976964197752629E-3</v>
      </c>
      <c r="U49" s="8">
        <f t="shared" si="23"/>
        <v>96.751105004725417</v>
      </c>
      <c r="V49" s="9">
        <f t="shared" si="10"/>
        <v>5.098418173332675E-4</v>
      </c>
      <c r="W49" s="36">
        <f t="shared" si="35"/>
        <v>237.60214143598191</v>
      </c>
      <c r="X49" s="38"/>
      <c r="Y49" s="14">
        <f t="shared" si="44"/>
        <v>30</v>
      </c>
      <c r="Z49" s="8">
        <f t="shared" si="11"/>
        <v>55.957249203339543</v>
      </c>
      <c r="AA49" s="8">
        <f t="shared" si="12"/>
        <v>78.685067163008029</v>
      </c>
      <c r="AB49" s="8">
        <f t="shared" si="13"/>
        <v>96.37122873079349</v>
      </c>
      <c r="AE49" s="14">
        <f t="shared" si="40"/>
        <v>30</v>
      </c>
      <c r="AF49" s="8">
        <f t="shared" si="41"/>
        <v>61.109465601094584</v>
      </c>
      <c r="AG49" s="8">
        <f t="shared" si="42"/>
        <v>79.58923068496614</v>
      </c>
      <c r="AH49" s="8">
        <f t="shared" si="43"/>
        <v>96.731385084992482</v>
      </c>
      <c r="AK49" s="14">
        <f t="shared" si="36"/>
        <v>30</v>
      </c>
      <c r="AL49" s="8">
        <f t="shared" si="37"/>
        <v>61.225650872915523</v>
      </c>
      <c r="AM49" s="8">
        <f t="shared" si="38"/>
        <v>79.62538555834098</v>
      </c>
      <c r="AN49" s="8">
        <f t="shared" si="39"/>
        <v>96.751105004725417</v>
      </c>
    </row>
    <row r="50" spans="2:40" s="2" customFormat="1" ht="17.25" customHeight="1" x14ac:dyDescent="0.25">
      <c r="B50" s="14">
        <f t="shared" si="14"/>
        <v>31</v>
      </c>
      <c r="C50" s="8">
        <f t="shared" si="15"/>
        <v>57.122244731389578</v>
      </c>
      <c r="D50" s="9">
        <f t="shared" si="2"/>
        <v>0.92711232099955643</v>
      </c>
      <c r="E50" s="8">
        <f t="shared" si="16"/>
        <v>78.911766871080829</v>
      </c>
      <c r="F50" s="9">
        <f t="shared" si="3"/>
        <v>0.17108923939380105</v>
      </c>
      <c r="G50" s="8">
        <f t="shared" si="17"/>
        <v>96.456485748311479</v>
      </c>
      <c r="H50" s="9">
        <f t="shared" si="4"/>
        <v>6.6580277607128036E-2</v>
      </c>
      <c r="I50" s="38">
        <f t="shared" si="33"/>
        <v>232.49049735078188</v>
      </c>
      <c r="J50" s="8">
        <f t="shared" si="18"/>
        <v>61.139983622879434</v>
      </c>
      <c r="K50" s="9">
        <f t="shared" si="5"/>
        <v>2.3335503171135974E-2</v>
      </c>
      <c r="L50" s="8">
        <f t="shared" si="19"/>
        <v>79.600739742189432</v>
      </c>
      <c r="M50" s="9">
        <f t="shared" si="6"/>
        <v>8.2330379860815484E-3</v>
      </c>
      <c r="N50" s="8">
        <f t="shared" si="20"/>
        <v>96.738199687370482</v>
      </c>
      <c r="O50" s="9">
        <f t="shared" si="7"/>
        <v>4.5143963243092777E-3</v>
      </c>
      <c r="P50" s="38">
        <f t="shared" si="34"/>
        <v>237.47892305243937</v>
      </c>
      <c r="Q50" s="8">
        <f t="shared" si="21"/>
        <v>61.228577772589745</v>
      </c>
      <c r="R50" s="9">
        <f t="shared" si="8"/>
        <v>2.2379054088310646E-3</v>
      </c>
      <c r="S50" s="8">
        <f t="shared" si="22"/>
        <v>79.626883254760756</v>
      </c>
      <c r="T50" s="9">
        <f t="shared" si="9"/>
        <v>1.0454147132699099E-3</v>
      </c>
      <c r="U50" s="8">
        <f t="shared" si="23"/>
        <v>96.751614846542751</v>
      </c>
      <c r="V50" s="9">
        <f t="shared" si="10"/>
        <v>3.6239845452046282E-4</v>
      </c>
      <c r="W50" s="36">
        <f t="shared" si="35"/>
        <v>237.60707587389322</v>
      </c>
      <c r="X50" s="38"/>
      <c r="Y50" s="14">
        <f t="shared" si="44"/>
        <v>31</v>
      </c>
      <c r="Z50" s="8">
        <f t="shared" si="11"/>
        <v>57.122244731389578</v>
      </c>
      <c r="AA50" s="8">
        <f t="shared" si="12"/>
        <v>78.911766871080829</v>
      </c>
      <c r="AB50" s="8">
        <f t="shared" si="13"/>
        <v>96.456485748311479</v>
      </c>
      <c r="AE50" s="14">
        <f t="shared" si="40"/>
        <v>31</v>
      </c>
      <c r="AF50" s="8">
        <f t="shared" si="41"/>
        <v>61.139983622879434</v>
      </c>
      <c r="AG50" s="8">
        <f t="shared" si="42"/>
        <v>79.600739742189432</v>
      </c>
      <c r="AH50" s="8">
        <f t="shared" si="43"/>
        <v>96.738199687370482</v>
      </c>
      <c r="AK50" s="14">
        <f t="shared" si="36"/>
        <v>31</v>
      </c>
      <c r="AL50" s="8">
        <f t="shared" si="37"/>
        <v>61.228577772589745</v>
      </c>
      <c r="AM50" s="8">
        <f t="shared" si="38"/>
        <v>79.626883254760756</v>
      </c>
      <c r="AN50" s="8">
        <f t="shared" si="39"/>
        <v>96.751614846542751</v>
      </c>
    </row>
    <row r="51" spans="2:40" s="2" customFormat="1" ht="17.25" customHeight="1" x14ac:dyDescent="0.25">
      <c r="B51" s="14">
        <f t="shared" si="14"/>
        <v>32</v>
      </c>
      <c r="C51" s="8">
        <f t="shared" si="15"/>
        <v>58.049357052389134</v>
      </c>
      <c r="D51" s="9">
        <f t="shared" ref="D51:D82" si="45">$D$11*C51*(1-C51/$F$11)+$N$11*C51*E51+$P$12*C51*G51</f>
        <v>0.73003236096968038</v>
      </c>
      <c r="E51" s="8">
        <f t="shared" si="16"/>
        <v>79.082856110474637</v>
      </c>
      <c r="F51" s="9">
        <f t="shared" ref="F51:F82" si="46">$D$12*E51*(1-E51/$F$12)+$L$12*C51*E51+$P$12*E51*G51</f>
        <v>0.12971684339046607</v>
      </c>
      <c r="G51" s="8">
        <f t="shared" si="17"/>
        <v>96.52306602591861</v>
      </c>
      <c r="H51" s="9">
        <f t="shared" ref="H51:H82" si="47">$D$13*G51*(1-G51/$F$13)+$L$13*C51*G51+$N$13*E51*G51</f>
        <v>5.196685841977855E-2</v>
      </c>
      <c r="I51" s="38">
        <f t="shared" si="33"/>
        <v>233.65527918878237</v>
      </c>
      <c r="J51" s="8">
        <f t="shared" si="18"/>
        <v>61.163319126050567</v>
      </c>
      <c r="K51" s="9">
        <f t="shared" ref="K51:K82" si="48">$D$11*J51*(1-J51/$F$11)+$N$11*J51*L51+$P$12*J51*N51</f>
        <v>1.7818849026278727E-2</v>
      </c>
      <c r="L51" s="8">
        <f t="shared" si="19"/>
        <v>79.60897278017552</v>
      </c>
      <c r="M51" s="9">
        <f t="shared" ref="M51:M82" si="49">$D$12*L51*(1-L51/$F$12)+$L$12*J51*L51+$P$12*L51*N51</f>
        <v>5.9042898447656533E-3</v>
      </c>
      <c r="N51" s="8">
        <f t="shared" si="20"/>
        <v>96.742714083694793</v>
      </c>
      <c r="O51" s="9">
        <f t="shared" ref="O51:O82" si="50">$D$13*N51*(1-N51/$F$13)+$L$13*J51*N51+$N$13*L51*N51</f>
        <v>3.0382626818195035E-3</v>
      </c>
      <c r="P51" s="38">
        <f t="shared" si="34"/>
        <v>237.51500598992089</v>
      </c>
      <c r="Q51" s="8">
        <f t="shared" si="21"/>
        <v>61.230815677998578</v>
      </c>
      <c r="R51" s="9">
        <f t="shared" ref="R51:R82" si="51">$D$11*Q51*(1-Q51/$F$11)+$N$11*Q51*S51+$P$12*Q51*U51</f>
        <v>1.7093314149494443E-3</v>
      </c>
      <c r="S51" s="8">
        <f t="shared" si="22"/>
        <v>79.627928669474031</v>
      </c>
      <c r="T51" s="9">
        <f t="shared" ref="T51:T82" si="52">$D$12*S51*(1-S51/$F$12)+$L$12*Q51*S51+$P$12*S51*U51</f>
        <v>7.3296461200511587E-4</v>
      </c>
      <c r="U51" s="8">
        <f t="shared" si="23"/>
        <v>96.751977244997278</v>
      </c>
      <c r="V51" s="9">
        <f t="shared" ref="V51:V82" si="53">$D$13*U51*(1-U51/$F$13)+$L$13*Q51*U51+$N$13*S51*U51</f>
        <v>2.5856125130196972E-4</v>
      </c>
      <c r="W51" s="36">
        <f t="shared" si="35"/>
        <v>237.6107215924699</v>
      </c>
      <c r="X51" s="38"/>
      <c r="Y51" s="14">
        <f t="shared" si="44"/>
        <v>32</v>
      </c>
      <c r="Z51" s="8">
        <f t="shared" ref="Z51:Z69" si="54">C51</f>
        <v>58.049357052389134</v>
      </c>
      <c r="AA51" s="8">
        <f t="shared" ref="AA51:AA69" si="55">E51</f>
        <v>79.082856110474637</v>
      </c>
      <c r="AB51" s="8">
        <f t="shared" ref="AB51:AB69" si="56">G51</f>
        <v>96.52306602591861</v>
      </c>
      <c r="AE51" s="14">
        <f t="shared" si="40"/>
        <v>32</v>
      </c>
      <c r="AF51" s="8">
        <f t="shared" si="41"/>
        <v>61.163319126050567</v>
      </c>
      <c r="AG51" s="8">
        <f t="shared" si="42"/>
        <v>79.60897278017552</v>
      </c>
      <c r="AH51" s="8">
        <f t="shared" si="43"/>
        <v>96.742714083694793</v>
      </c>
      <c r="AK51" s="14">
        <f t="shared" si="36"/>
        <v>32</v>
      </c>
      <c r="AL51" s="8">
        <f t="shared" si="37"/>
        <v>61.230815677998578</v>
      </c>
      <c r="AM51" s="8">
        <f t="shared" si="38"/>
        <v>79.627928669474031</v>
      </c>
      <c r="AN51" s="8">
        <f t="shared" si="39"/>
        <v>96.751977244997278</v>
      </c>
    </row>
    <row r="52" spans="2:40" s="2" customFormat="1" ht="17.25" customHeight="1" x14ac:dyDescent="0.25">
      <c r="B52" s="14">
        <f t="shared" ref="B52:B83" si="57">+B51+$C$15</f>
        <v>33</v>
      </c>
      <c r="C52" s="8">
        <f t="shared" ref="C52:C83" si="58">+C51+D51*$C$15</f>
        <v>58.779389413358814</v>
      </c>
      <c r="D52" s="9">
        <f t="shared" si="45"/>
        <v>0.57001117751545283</v>
      </c>
      <c r="E52" s="8">
        <f t="shared" ref="E52:E83" si="59">+E51+F51*$C$15</f>
        <v>79.212572953865106</v>
      </c>
      <c r="F52" s="9">
        <f t="shared" si="46"/>
        <v>9.8693497776021211E-2</v>
      </c>
      <c r="G52" s="8">
        <f t="shared" ref="G52:G83" si="60">+G51+H51*$C$15</f>
        <v>96.575032884338384</v>
      </c>
      <c r="H52" s="9">
        <f t="shared" si="47"/>
        <v>4.0498011155261082E-2</v>
      </c>
      <c r="I52" s="38">
        <f t="shared" si="33"/>
        <v>234.5669952515623</v>
      </c>
      <c r="J52" s="8">
        <f t="shared" ref="J52:J83" si="61">+J51+K51*$C$15</f>
        <v>61.181137975076844</v>
      </c>
      <c r="K52" s="9">
        <f t="shared" si="48"/>
        <v>1.359134193363043E-2</v>
      </c>
      <c r="L52" s="8">
        <f t="shared" ref="L52:L83" si="62">+L51+M51*$C$15</f>
        <v>79.614877070020285</v>
      </c>
      <c r="M52" s="9">
        <f t="shared" si="49"/>
        <v>4.2464413531480005E-3</v>
      </c>
      <c r="N52" s="8">
        <f t="shared" ref="N52:N83" si="63">+N51+O51*$C$15</f>
        <v>96.745752346376605</v>
      </c>
      <c r="O52" s="9">
        <f t="shared" si="50"/>
        <v>2.0757167892493378E-3</v>
      </c>
      <c r="P52" s="38">
        <f t="shared" si="34"/>
        <v>237.54176739147374</v>
      </c>
      <c r="Q52" s="8">
        <f t="shared" ref="Q52:Q83" si="64">+Q51+R51*$C$15</f>
        <v>61.232525009413528</v>
      </c>
      <c r="R52" s="9">
        <f t="shared" si="51"/>
        <v>1.3044383807894189E-3</v>
      </c>
      <c r="S52" s="8">
        <f t="shared" ref="S52:S83" si="65">+S51+T51*$C$15</f>
        <v>79.628661634086029</v>
      </c>
      <c r="T52" s="9">
        <f t="shared" si="52"/>
        <v>5.1623470328454601E-4</v>
      </c>
      <c r="U52" s="8">
        <f t="shared" ref="U52:U83" si="66">+U51+V51*$C$15</f>
        <v>96.752235806248578</v>
      </c>
      <c r="V52" s="9">
        <f t="shared" si="53"/>
        <v>1.8519098803393419E-4</v>
      </c>
      <c r="W52" s="36">
        <f t="shared" si="35"/>
        <v>237.61342244974816</v>
      </c>
      <c r="X52" s="38"/>
      <c r="Y52" s="14">
        <f t="shared" si="44"/>
        <v>33</v>
      </c>
      <c r="Z52" s="8">
        <f t="shared" si="54"/>
        <v>58.779389413358814</v>
      </c>
      <c r="AA52" s="8">
        <f t="shared" si="55"/>
        <v>79.212572953865106</v>
      </c>
      <c r="AB52" s="8">
        <f t="shared" si="56"/>
        <v>96.575032884338384</v>
      </c>
      <c r="AE52" s="14">
        <f t="shared" si="40"/>
        <v>33</v>
      </c>
      <c r="AF52" s="8">
        <f t="shared" si="41"/>
        <v>61.181137975076844</v>
      </c>
      <c r="AG52" s="8">
        <f t="shared" si="42"/>
        <v>79.614877070020285</v>
      </c>
      <c r="AH52" s="8">
        <f t="shared" si="43"/>
        <v>96.745752346376605</v>
      </c>
      <c r="AK52" s="14">
        <f t="shared" si="36"/>
        <v>33</v>
      </c>
      <c r="AL52" s="8">
        <f t="shared" si="37"/>
        <v>61.232525009413528</v>
      </c>
      <c r="AM52" s="8">
        <f t="shared" si="38"/>
        <v>79.628661634086029</v>
      </c>
      <c r="AN52" s="8">
        <f t="shared" si="39"/>
        <v>96.752235806248578</v>
      </c>
    </row>
    <row r="53" spans="2:40" s="2" customFormat="1" ht="17.25" customHeight="1" x14ac:dyDescent="0.25">
      <c r="B53" s="14">
        <f t="shared" si="57"/>
        <v>34</v>
      </c>
      <c r="C53" s="8">
        <f t="shared" si="58"/>
        <v>59.349400590874268</v>
      </c>
      <c r="D53" s="9">
        <f t="shared" si="45"/>
        <v>0.44211209491718129</v>
      </c>
      <c r="E53" s="8">
        <f t="shared" si="59"/>
        <v>79.311266451641131</v>
      </c>
      <c r="F53" s="9">
        <f t="shared" si="46"/>
        <v>7.5275253860226155E-2</v>
      </c>
      <c r="G53" s="8">
        <f t="shared" si="60"/>
        <v>96.615530895493649</v>
      </c>
      <c r="H53" s="9">
        <f t="shared" si="47"/>
        <v>3.1492842802286258E-2</v>
      </c>
      <c r="I53" s="38">
        <f t="shared" si="33"/>
        <v>235.27619793800903</v>
      </c>
      <c r="J53" s="8">
        <f t="shared" si="61"/>
        <v>61.194729317010477</v>
      </c>
      <c r="K53" s="9">
        <f t="shared" si="48"/>
        <v>1.0357566120824835E-2</v>
      </c>
      <c r="L53" s="8">
        <f t="shared" si="62"/>
        <v>79.619123511373431</v>
      </c>
      <c r="M53" s="9">
        <f t="shared" si="49"/>
        <v>3.063682853306382E-3</v>
      </c>
      <c r="N53" s="8">
        <f t="shared" si="63"/>
        <v>96.747828063165855</v>
      </c>
      <c r="O53" s="9">
        <f t="shared" si="50"/>
        <v>1.437966616794295E-3</v>
      </c>
      <c r="P53" s="38">
        <f t="shared" si="34"/>
        <v>237.56168089154977</v>
      </c>
      <c r="Q53" s="8">
        <f t="shared" si="64"/>
        <v>61.233829447794321</v>
      </c>
      <c r="R53" s="9">
        <f t="shared" si="51"/>
        <v>9.9468733151120148E-4</v>
      </c>
      <c r="S53" s="8">
        <f t="shared" si="65"/>
        <v>79.629177868789313</v>
      </c>
      <c r="T53" s="9">
        <f t="shared" si="52"/>
        <v>3.6526196729713689E-4</v>
      </c>
      <c r="U53" s="8">
        <f t="shared" si="66"/>
        <v>96.752420997236612</v>
      </c>
      <c r="V53" s="9">
        <f t="shared" si="53"/>
        <v>1.3316206933389196E-4</v>
      </c>
      <c r="W53" s="36">
        <f t="shared" si="35"/>
        <v>237.61542831382025</v>
      </c>
      <c r="X53" s="38"/>
      <c r="Y53" s="14">
        <f t="shared" si="44"/>
        <v>34</v>
      </c>
      <c r="Z53" s="8">
        <f t="shared" si="54"/>
        <v>59.349400590874268</v>
      </c>
      <c r="AA53" s="8">
        <f t="shared" si="55"/>
        <v>79.311266451641131</v>
      </c>
      <c r="AB53" s="8">
        <f t="shared" si="56"/>
        <v>96.615530895493649</v>
      </c>
      <c r="AE53" s="14">
        <f t="shared" si="40"/>
        <v>34</v>
      </c>
      <c r="AF53" s="8">
        <f t="shared" si="41"/>
        <v>61.194729317010477</v>
      </c>
      <c r="AG53" s="8">
        <f t="shared" si="42"/>
        <v>79.619123511373431</v>
      </c>
      <c r="AH53" s="8">
        <f t="shared" si="43"/>
        <v>96.747828063165855</v>
      </c>
      <c r="AK53" s="14">
        <f t="shared" si="36"/>
        <v>34</v>
      </c>
      <c r="AL53" s="8">
        <f t="shared" si="37"/>
        <v>61.233829447794321</v>
      </c>
      <c r="AM53" s="8">
        <f t="shared" si="38"/>
        <v>79.629177868789313</v>
      </c>
      <c r="AN53" s="8">
        <f t="shared" si="39"/>
        <v>96.752420997236612</v>
      </c>
    </row>
    <row r="54" spans="2:40" s="2" customFormat="1" ht="17.25" customHeight="1" x14ac:dyDescent="0.25">
      <c r="B54" s="14">
        <f t="shared" si="57"/>
        <v>35</v>
      </c>
      <c r="C54" s="8">
        <f t="shared" si="58"/>
        <v>59.791512685791446</v>
      </c>
      <c r="D54" s="9">
        <f t="shared" si="45"/>
        <v>0.34113238699846238</v>
      </c>
      <c r="E54" s="8">
        <f t="shared" si="59"/>
        <v>79.386541705501358</v>
      </c>
      <c r="F54" s="9">
        <f t="shared" si="46"/>
        <v>5.7505529131772537E-2</v>
      </c>
      <c r="G54" s="8">
        <f t="shared" si="60"/>
        <v>96.647023738295928</v>
      </c>
      <c r="H54" s="9">
        <f t="shared" si="47"/>
        <v>2.4431019807059418E-2</v>
      </c>
      <c r="I54" s="38">
        <f t="shared" si="33"/>
        <v>235.82507812958872</v>
      </c>
      <c r="J54" s="8">
        <f t="shared" si="61"/>
        <v>61.205086883131301</v>
      </c>
      <c r="K54" s="9">
        <f t="shared" si="48"/>
        <v>7.8874821187830957E-3</v>
      </c>
      <c r="L54" s="8">
        <f t="shared" si="62"/>
        <v>79.62218719422674</v>
      </c>
      <c r="M54" s="9">
        <f t="shared" si="49"/>
        <v>2.2176425279671896E-3</v>
      </c>
      <c r="N54" s="8">
        <f t="shared" si="63"/>
        <v>96.749266029782646</v>
      </c>
      <c r="O54" s="9">
        <f t="shared" si="50"/>
        <v>1.008798447124537E-3</v>
      </c>
      <c r="P54" s="38">
        <f t="shared" si="34"/>
        <v>237.57654010714066</v>
      </c>
      <c r="Q54" s="8">
        <f t="shared" si="64"/>
        <v>61.234824135125834</v>
      </c>
      <c r="R54" s="9">
        <f t="shared" si="51"/>
        <v>7.5798507127089465E-4</v>
      </c>
      <c r="S54" s="8">
        <f t="shared" si="65"/>
        <v>79.629543130756616</v>
      </c>
      <c r="T54" s="9">
        <f t="shared" si="52"/>
        <v>2.5963327454681107E-4</v>
      </c>
      <c r="U54" s="8">
        <f t="shared" si="66"/>
        <v>96.752554159305944</v>
      </c>
      <c r="V54" s="9">
        <f t="shared" si="53"/>
        <v>9.6126913636584987E-5</v>
      </c>
      <c r="W54" s="36">
        <f t="shared" si="35"/>
        <v>237.61692142518837</v>
      </c>
      <c r="X54" s="38"/>
      <c r="Y54" s="14">
        <f t="shared" si="44"/>
        <v>35</v>
      </c>
      <c r="Z54" s="8">
        <f t="shared" si="54"/>
        <v>59.791512685791446</v>
      </c>
      <c r="AA54" s="8">
        <f t="shared" si="55"/>
        <v>79.386541705501358</v>
      </c>
      <c r="AB54" s="8">
        <f t="shared" si="56"/>
        <v>96.647023738295928</v>
      </c>
      <c r="AE54" s="14">
        <f t="shared" si="40"/>
        <v>35</v>
      </c>
      <c r="AF54" s="8">
        <f t="shared" si="41"/>
        <v>61.205086883131301</v>
      </c>
      <c r="AG54" s="8">
        <f t="shared" si="42"/>
        <v>79.62218719422674</v>
      </c>
      <c r="AH54" s="8">
        <f t="shared" si="43"/>
        <v>96.749266029782646</v>
      </c>
      <c r="AK54" s="14">
        <f t="shared" si="36"/>
        <v>35</v>
      </c>
      <c r="AL54" s="8">
        <f t="shared" si="37"/>
        <v>61.234824135125834</v>
      </c>
      <c r="AM54" s="8">
        <f t="shared" si="38"/>
        <v>79.629543130756616</v>
      </c>
      <c r="AN54" s="8">
        <f t="shared" si="39"/>
        <v>96.752554159305944</v>
      </c>
    </row>
    <row r="55" spans="2:40" s="2" customFormat="1" ht="17.25" customHeight="1" x14ac:dyDescent="0.25">
      <c r="B55" s="14">
        <f t="shared" si="57"/>
        <v>36</v>
      </c>
      <c r="C55" s="8">
        <f t="shared" si="58"/>
        <v>60.132645072789906</v>
      </c>
      <c r="D55" s="9">
        <f t="shared" si="45"/>
        <v>0.2621582231504973</v>
      </c>
      <c r="E55" s="8">
        <f t="shared" si="59"/>
        <v>79.444047234633132</v>
      </c>
      <c r="F55" s="9">
        <f t="shared" si="46"/>
        <v>4.3970476252969348E-2</v>
      </c>
      <c r="G55" s="8">
        <f t="shared" si="60"/>
        <v>96.671454758102982</v>
      </c>
      <c r="H55" s="9">
        <f t="shared" si="47"/>
        <v>1.8905905093923536E-2</v>
      </c>
      <c r="I55" s="38">
        <f t="shared" si="33"/>
        <v>236.24814706552601</v>
      </c>
      <c r="J55" s="8">
        <f t="shared" si="61"/>
        <v>61.212974365250084</v>
      </c>
      <c r="K55" s="9">
        <f t="shared" si="48"/>
        <v>6.0029087784723156E-3</v>
      </c>
      <c r="L55" s="8">
        <f t="shared" si="62"/>
        <v>79.624404836754707</v>
      </c>
      <c r="M55" s="9">
        <f t="shared" si="49"/>
        <v>1.610644144425688E-3</v>
      </c>
      <c r="N55" s="8">
        <f t="shared" si="63"/>
        <v>96.750274828229777</v>
      </c>
      <c r="O55" s="9">
        <f t="shared" si="50"/>
        <v>7.1570326482062185E-4</v>
      </c>
      <c r="P55" s="38">
        <f t="shared" si="34"/>
        <v>237.58765403023457</v>
      </c>
      <c r="Q55" s="8">
        <f t="shared" si="64"/>
        <v>61.235582120197108</v>
      </c>
      <c r="R55" s="9">
        <f t="shared" si="51"/>
        <v>5.7727750074576534E-4</v>
      </c>
      <c r="S55" s="8">
        <f t="shared" si="65"/>
        <v>79.629802764031169</v>
      </c>
      <c r="T55" s="9">
        <f t="shared" si="52"/>
        <v>1.8539693253938339E-4</v>
      </c>
      <c r="U55" s="8">
        <f t="shared" si="66"/>
        <v>96.752650286219577</v>
      </c>
      <c r="V55" s="9">
        <f t="shared" si="53"/>
        <v>6.9661072674698232E-5</v>
      </c>
      <c r="W55" s="36">
        <f t="shared" si="35"/>
        <v>237.61803517044785</v>
      </c>
      <c r="X55" s="38"/>
      <c r="Y55" s="14">
        <f t="shared" si="44"/>
        <v>36</v>
      </c>
      <c r="Z55" s="8">
        <f t="shared" si="54"/>
        <v>60.132645072789906</v>
      </c>
      <c r="AA55" s="8">
        <f t="shared" si="55"/>
        <v>79.444047234633132</v>
      </c>
      <c r="AB55" s="8">
        <f t="shared" si="56"/>
        <v>96.671454758102982</v>
      </c>
      <c r="AE55" s="14">
        <f t="shared" si="40"/>
        <v>36</v>
      </c>
      <c r="AF55" s="8">
        <f t="shared" si="41"/>
        <v>61.212974365250084</v>
      </c>
      <c r="AG55" s="8">
        <f t="shared" si="42"/>
        <v>79.624404836754707</v>
      </c>
      <c r="AH55" s="8">
        <f t="shared" si="43"/>
        <v>96.750274828229777</v>
      </c>
      <c r="AK55" s="14">
        <f t="shared" si="36"/>
        <v>36</v>
      </c>
      <c r="AL55" s="8">
        <f t="shared" si="37"/>
        <v>61.235582120197108</v>
      </c>
      <c r="AM55" s="8">
        <f t="shared" si="38"/>
        <v>79.629802764031169</v>
      </c>
      <c r="AN55" s="8">
        <f t="shared" si="39"/>
        <v>96.752650286219577</v>
      </c>
    </row>
    <row r="56" spans="2:40" s="2" customFormat="1" ht="17.25" customHeight="1" x14ac:dyDescent="0.25">
      <c r="B56" s="14">
        <f t="shared" si="57"/>
        <v>37</v>
      </c>
      <c r="C56" s="8">
        <f t="shared" si="58"/>
        <v>60.394803295940406</v>
      </c>
      <c r="D56" s="9">
        <f t="shared" si="45"/>
        <v>0.20084283123357749</v>
      </c>
      <c r="E56" s="8">
        <f t="shared" si="59"/>
        <v>79.488017710886098</v>
      </c>
      <c r="F56" s="9">
        <f t="shared" si="46"/>
        <v>3.3634226878019202E-2</v>
      </c>
      <c r="G56" s="8">
        <f t="shared" si="60"/>
        <v>96.690360663196913</v>
      </c>
      <c r="H56" s="9">
        <f t="shared" si="47"/>
        <v>1.4595348252181228E-2</v>
      </c>
      <c r="I56" s="38">
        <f t="shared" si="33"/>
        <v>236.57318167002342</v>
      </c>
      <c r="J56" s="8">
        <f t="shared" si="61"/>
        <v>61.218977274028553</v>
      </c>
      <c r="K56" s="9">
        <f t="shared" si="48"/>
        <v>4.5663944991298777E-3</v>
      </c>
      <c r="L56" s="8">
        <f t="shared" si="62"/>
        <v>79.626015480899127</v>
      </c>
      <c r="M56" s="9">
        <f t="shared" si="49"/>
        <v>1.1737315219062516E-3</v>
      </c>
      <c r="N56" s="8">
        <f t="shared" si="63"/>
        <v>96.750990531494594</v>
      </c>
      <c r="O56" s="9">
        <f t="shared" si="50"/>
        <v>5.1278116647024419E-4</v>
      </c>
      <c r="P56" s="38">
        <f t="shared" si="34"/>
        <v>237.59598328642227</v>
      </c>
      <c r="Q56" s="8">
        <f t="shared" si="64"/>
        <v>61.236159397697854</v>
      </c>
      <c r="R56" s="9">
        <f t="shared" si="51"/>
        <v>4.3943224680975668E-4</v>
      </c>
      <c r="S56" s="8">
        <f t="shared" si="65"/>
        <v>79.629988160963705</v>
      </c>
      <c r="T56" s="9">
        <f t="shared" si="52"/>
        <v>1.3298455080201776E-4</v>
      </c>
      <c r="U56" s="8">
        <f t="shared" si="66"/>
        <v>96.752719947292249</v>
      </c>
      <c r="V56" s="9">
        <f t="shared" si="53"/>
        <v>5.0672633557180546E-5</v>
      </c>
      <c r="W56" s="36">
        <f t="shared" si="35"/>
        <v>237.6188675059538</v>
      </c>
      <c r="X56" s="38"/>
      <c r="Y56" s="14">
        <f t="shared" si="44"/>
        <v>37</v>
      </c>
      <c r="Z56" s="8">
        <f t="shared" si="54"/>
        <v>60.394803295940406</v>
      </c>
      <c r="AA56" s="8">
        <f t="shared" si="55"/>
        <v>79.488017710886098</v>
      </c>
      <c r="AB56" s="8">
        <f t="shared" si="56"/>
        <v>96.690360663196913</v>
      </c>
      <c r="AE56" s="14">
        <f t="shared" si="40"/>
        <v>37</v>
      </c>
      <c r="AF56" s="8">
        <f t="shared" si="41"/>
        <v>61.218977274028553</v>
      </c>
      <c r="AG56" s="8">
        <f t="shared" si="42"/>
        <v>79.626015480899127</v>
      </c>
      <c r="AH56" s="8">
        <f t="shared" si="43"/>
        <v>96.750990531494594</v>
      </c>
      <c r="AK56" s="14">
        <f t="shared" si="36"/>
        <v>37</v>
      </c>
      <c r="AL56" s="8">
        <f t="shared" si="37"/>
        <v>61.236159397697854</v>
      </c>
      <c r="AM56" s="8">
        <f t="shared" si="38"/>
        <v>79.629988160963705</v>
      </c>
      <c r="AN56" s="8">
        <f t="shared" si="39"/>
        <v>96.752719947292249</v>
      </c>
    </row>
    <row r="57" spans="2:40" s="2" customFormat="1" ht="17.25" customHeight="1" x14ac:dyDescent="0.25">
      <c r="B57" s="14">
        <f t="shared" si="57"/>
        <v>38</v>
      </c>
      <c r="C57" s="8">
        <f t="shared" si="58"/>
        <v>60.595646127173985</v>
      </c>
      <c r="D57" s="9">
        <f t="shared" si="45"/>
        <v>0.15350287117393391</v>
      </c>
      <c r="E57" s="8">
        <f t="shared" si="59"/>
        <v>79.521651937764119</v>
      </c>
      <c r="F57" s="9">
        <f t="shared" si="46"/>
        <v>2.5728140687517165E-2</v>
      </c>
      <c r="G57" s="8">
        <f t="shared" si="60"/>
        <v>96.704956011449099</v>
      </c>
      <c r="H57" s="9">
        <f t="shared" si="47"/>
        <v>1.124250223053691E-2</v>
      </c>
      <c r="I57" s="38">
        <f t="shared" si="33"/>
        <v>236.8222540763872</v>
      </c>
      <c r="J57" s="8">
        <f t="shared" si="61"/>
        <v>61.223543668527682</v>
      </c>
      <c r="K57" s="9">
        <f t="shared" si="48"/>
        <v>3.4722419843493668E-3</v>
      </c>
      <c r="L57" s="8">
        <f t="shared" si="62"/>
        <v>79.62718921242103</v>
      </c>
      <c r="M57" s="9">
        <f t="shared" si="49"/>
        <v>8.5817315780989389E-4</v>
      </c>
      <c r="N57" s="8">
        <f t="shared" si="63"/>
        <v>96.751503312661058</v>
      </c>
      <c r="O57" s="9">
        <f t="shared" si="50"/>
        <v>3.7053319657109896E-4</v>
      </c>
      <c r="P57" s="38">
        <f t="shared" si="34"/>
        <v>237.60223619360977</v>
      </c>
      <c r="Q57" s="8">
        <f t="shared" si="64"/>
        <v>61.236598829944661</v>
      </c>
      <c r="R57" s="9">
        <f t="shared" si="51"/>
        <v>3.3435766558032043E-4</v>
      </c>
      <c r="S57" s="8">
        <f t="shared" si="65"/>
        <v>79.630121145514508</v>
      </c>
      <c r="T57" s="9">
        <f t="shared" si="52"/>
        <v>9.5809805209068344E-5</v>
      </c>
      <c r="U57" s="8">
        <f t="shared" si="66"/>
        <v>96.752770619925812</v>
      </c>
      <c r="V57" s="9">
        <f t="shared" si="53"/>
        <v>3.6994419545077761E-5</v>
      </c>
      <c r="W57" s="36">
        <f t="shared" si="35"/>
        <v>237.619490595385</v>
      </c>
      <c r="X57" s="38"/>
      <c r="Y57" s="14">
        <f t="shared" si="44"/>
        <v>38</v>
      </c>
      <c r="Z57" s="8">
        <f t="shared" si="54"/>
        <v>60.595646127173985</v>
      </c>
      <c r="AA57" s="8">
        <f t="shared" si="55"/>
        <v>79.521651937764119</v>
      </c>
      <c r="AB57" s="8">
        <f t="shared" si="56"/>
        <v>96.704956011449099</v>
      </c>
      <c r="AE57" s="14">
        <f t="shared" si="40"/>
        <v>38</v>
      </c>
      <c r="AF57" s="8">
        <f t="shared" si="41"/>
        <v>61.223543668527682</v>
      </c>
      <c r="AG57" s="8">
        <f t="shared" si="42"/>
        <v>79.62718921242103</v>
      </c>
      <c r="AH57" s="8">
        <f t="shared" si="43"/>
        <v>96.751503312661058</v>
      </c>
      <c r="AK57" s="14">
        <f t="shared" si="36"/>
        <v>38</v>
      </c>
      <c r="AL57" s="8">
        <f t="shared" si="37"/>
        <v>61.236598829944661</v>
      </c>
      <c r="AM57" s="8">
        <f t="shared" si="38"/>
        <v>79.630121145514508</v>
      </c>
      <c r="AN57" s="8">
        <f t="shared" si="39"/>
        <v>96.752770619925812</v>
      </c>
    </row>
    <row r="58" spans="2:40" s="2" customFormat="1" ht="17.25" customHeight="1" x14ac:dyDescent="0.25">
      <c r="B58" s="14">
        <f t="shared" si="57"/>
        <v>39</v>
      </c>
      <c r="C58" s="8">
        <f t="shared" si="58"/>
        <v>60.74914899834792</v>
      </c>
      <c r="D58" s="9">
        <f t="shared" si="45"/>
        <v>0.11710853875688887</v>
      </c>
      <c r="E58" s="8">
        <f t="shared" si="59"/>
        <v>79.547380078451638</v>
      </c>
      <c r="F58" s="9">
        <f t="shared" si="46"/>
        <v>1.9675739033022666E-2</v>
      </c>
      <c r="G58" s="8">
        <f t="shared" si="60"/>
        <v>96.716198513679629</v>
      </c>
      <c r="H58" s="9">
        <f t="shared" si="47"/>
        <v>8.6423420290211439E-3</v>
      </c>
      <c r="I58" s="38">
        <f t="shared" si="33"/>
        <v>237.01272759047919</v>
      </c>
      <c r="J58" s="8">
        <f t="shared" si="61"/>
        <v>61.22701591051203</v>
      </c>
      <c r="K58" s="9">
        <f t="shared" si="48"/>
        <v>2.6393735176546418E-3</v>
      </c>
      <c r="L58" s="8">
        <f t="shared" si="62"/>
        <v>79.628047385578839</v>
      </c>
      <c r="M58" s="9">
        <f t="shared" si="49"/>
        <v>6.2946862897161893E-4</v>
      </c>
      <c r="N58" s="8">
        <f t="shared" si="63"/>
        <v>96.751873845857631</v>
      </c>
      <c r="O58" s="9">
        <f t="shared" si="50"/>
        <v>2.6970580538376865E-4</v>
      </c>
      <c r="P58" s="38">
        <f t="shared" si="34"/>
        <v>237.60693714194849</v>
      </c>
      <c r="Q58" s="8">
        <f t="shared" si="64"/>
        <v>61.236933187610241</v>
      </c>
      <c r="R58" s="9">
        <f t="shared" si="51"/>
        <v>2.5431238626194563E-4</v>
      </c>
      <c r="S58" s="8">
        <f t="shared" si="65"/>
        <v>79.63021695531971</v>
      </c>
      <c r="T58" s="9">
        <f t="shared" si="52"/>
        <v>6.9321439097436155E-5</v>
      </c>
      <c r="U58" s="8">
        <f t="shared" si="66"/>
        <v>96.752807614345357</v>
      </c>
      <c r="V58" s="9">
        <f t="shared" si="53"/>
        <v>2.7102336250806047E-5</v>
      </c>
      <c r="W58" s="36">
        <f t="shared" si="35"/>
        <v>237.6199577572753</v>
      </c>
      <c r="X58" s="38"/>
      <c r="Y58" s="14">
        <f t="shared" si="44"/>
        <v>39</v>
      </c>
      <c r="Z58" s="8">
        <f t="shared" si="54"/>
        <v>60.74914899834792</v>
      </c>
      <c r="AA58" s="8">
        <f t="shared" si="55"/>
        <v>79.547380078451638</v>
      </c>
      <c r="AB58" s="8">
        <f t="shared" si="56"/>
        <v>96.716198513679629</v>
      </c>
      <c r="AE58" s="14">
        <f t="shared" si="40"/>
        <v>39</v>
      </c>
      <c r="AF58" s="8">
        <f t="shared" si="41"/>
        <v>61.22701591051203</v>
      </c>
      <c r="AG58" s="8">
        <f t="shared" si="42"/>
        <v>79.628047385578839</v>
      </c>
      <c r="AH58" s="8">
        <f t="shared" si="43"/>
        <v>96.751873845857631</v>
      </c>
      <c r="AK58" s="14">
        <f t="shared" si="36"/>
        <v>39</v>
      </c>
      <c r="AL58" s="8">
        <f t="shared" si="37"/>
        <v>61.236933187610241</v>
      </c>
      <c r="AM58" s="8">
        <f t="shared" si="38"/>
        <v>79.63021695531971</v>
      </c>
      <c r="AN58" s="8">
        <f t="shared" si="39"/>
        <v>96.752807614345357</v>
      </c>
    </row>
    <row r="59" spans="2:40" s="2" customFormat="1" ht="17.25" customHeight="1" x14ac:dyDescent="0.25">
      <c r="B59" s="14">
        <f t="shared" si="57"/>
        <v>40</v>
      </c>
      <c r="C59" s="8">
        <f t="shared" si="58"/>
        <v>60.866257537104808</v>
      </c>
      <c r="D59" s="9">
        <f t="shared" si="45"/>
        <v>8.9219785427244958E-2</v>
      </c>
      <c r="E59" s="8">
        <f t="shared" si="59"/>
        <v>79.567055817484658</v>
      </c>
      <c r="F59" s="9">
        <f t="shared" si="46"/>
        <v>1.50410359674642E-2</v>
      </c>
      <c r="G59" s="8">
        <f t="shared" si="60"/>
        <v>96.724840855708649</v>
      </c>
      <c r="H59" s="9">
        <f t="shared" si="47"/>
        <v>6.6315438852337927E-3</v>
      </c>
      <c r="I59" s="38">
        <f t="shared" si="33"/>
        <v>237.15815421029811</v>
      </c>
      <c r="J59" s="8">
        <f t="shared" si="61"/>
        <v>61.229655284029683</v>
      </c>
      <c r="K59" s="9">
        <f t="shared" si="48"/>
        <v>2.0057182006121277E-3</v>
      </c>
      <c r="L59" s="8">
        <f t="shared" si="62"/>
        <v>79.628676854207811</v>
      </c>
      <c r="M59" s="9">
        <f t="shared" si="49"/>
        <v>4.6313437533784807E-4</v>
      </c>
      <c r="N59" s="8">
        <f t="shared" si="63"/>
        <v>96.752143551663011</v>
      </c>
      <c r="O59" s="9">
        <f t="shared" si="50"/>
        <v>1.975377277401158E-4</v>
      </c>
      <c r="P59" s="38">
        <f t="shared" si="34"/>
        <v>237.61047568990051</v>
      </c>
      <c r="Q59" s="8">
        <f t="shared" si="64"/>
        <v>61.237187499996502</v>
      </c>
      <c r="R59" s="9">
        <f t="shared" si="51"/>
        <v>1.933668525246901E-4</v>
      </c>
      <c r="S59" s="8">
        <f t="shared" si="65"/>
        <v>79.63028627675881</v>
      </c>
      <c r="T59" s="9">
        <f t="shared" si="52"/>
        <v>5.0361631500628334E-5</v>
      </c>
      <c r="U59" s="8">
        <f t="shared" si="66"/>
        <v>96.752834716681605</v>
      </c>
      <c r="V59" s="9">
        <f t="shared" si="53"/>
        <v>1.9920655947025523E-5</v>
      </c>
      <c r="W59" s="36">
        <f t="shared" si="35"/>
        <v>237.62030849343691</v>
      </c>
      <c r="X59" s="38"/>
      <c r="Y59" s="14">
        <f t="shared" si="44"/>
        <v>40</v>
      </c>
      <c r="Z59" s="8">
        <f t="shared" si="54"/>
        <v>60.866257537104808</v>
      </c>
      <c r="AA59" s="8">
        <f t="shared" si="55"/>
        <v>79.567055817484658</v>
      </c>
      <c r="AB59" s="8">
        <f t="shared" si="56"/>
        <v>96.724840855708649</v>
      </c>
      <c r="AE59" s="14">
        <f t="shared" si="40"/>
        <v>40</v>
      </c>
      <c r="AF59" s="8">
        <f t="shared" si="41"/>
        <v>61.229655284029683</v>
      </c>
      <c r="AG59" s="8">
        <f t="shared" si="42"/>
        <v>79.628676854207811</v>
      </c>
      <c r="AH59" s="8">
        <f t="shared" si="43"/>
        <v>96.752143551663011</v>
      </c>
      <c r="AK59" s="14">
        <f t="shared" si="36"/>
        <v>40</v>
      </c>
      <c r="AL59" s="8">
        <f t="shared" si="37"/>
        <v>61.237187499996502</v>
      </c>
      <c r="AM59" s="8">
        <f t="shared" si="38"/>
        <v>79.63028627675881</v>
      </c>
      <c r="AN59" s="8">
        <f t="shared" si="39"/>
        <v>96.752834716681605</v>
      </c>
    </row>
    <row r="60" spans="2:40" s="2" customFormat="1" ht="17.25" customHeight="1" x14ac:dyDescent="0.25">
      <c r="B60" s="14">
        <f t="shared" si="57"/>
        <v>41</v>
      </c>
      <c r="C60" s="8">
        <f t="shared" si="58"/>
        <v>60.955477322532055</v>
      </c>
      <c r="D60" s="9">
        <f t="shared" si="45"/>
        <v>6.7901463710135834E-2</v>
      </c>
      <c r="E60" s="8">
        <f t="shared" si="59"/>
        <v>79.582096853452128</v>
      </c>
      <c r="F60" s="9">
        <f t="shared" si="46"/>
        <v>1.1492276516544386E-2</v>
      </c>
      <c r="G60" s="8">
        <f t="shared" si="60"/>
        <v>96.731472399593883</v>
      </c>
      <c r="H60" s="9">
        <f t="shared" si="47"/>
        <v>5.0804993408983812E-3</v>
      </c>
      <c r="I60" s="38">
        <f t="shared" si="33"/>
        <v>237.26904657557807</v>
      </c>
      <c r="J60" s="8">
        <f t="shared" si="61"/>
        <v>61.231661002230297</v>
      </c>
      <c r="K60" s="9">
        <f t="shared" si="48"/>
        <v>1.523830441188867E-3</v>
      </c>
      <c r="L60" s="8">
        <f t="shared" si="62"/>
        <v>79.629139988583148</v>
      </c>
      <c r="M60" s="9">
        <f t="shared" si="49"/>
        <v>3.4174589700697311E-4</v>
      </c>
      <c r="N60" s="8">
        <f t="shared" si="63"/>
        <v>96.752341089390754</v>
      </c>
      <c r="O60" s="9">
        <f t="shared" si="50"/>
        <v>1.4544344643097062E-4</v>
      </c>
      <c r="P60" s="38">
        <f t="shared" si="34"/>
        <v>237.61314208020423</v>
      </c>
      <c r="Q60" s="8">
        <f t="shared" si="64"/>
        <v>61.237380866849023</v>
      </c>
      <c r="R60" s="9">
        <f t="shared" si="51"/>
        <v>1.469851142548162E-4</v>
      </c>
      <c r="S60" s="8">
        <f t="shared" si="65"/>
        <v>79.630336638390304</v>
      </c>
      <c r="T60" s="9">
        <f t="shared" si="52"/>
        <v>3.6730064841616894E-5</v>
      </c>
      <c r="U60" s="8">
        <f t="shared" si="66"/>
        <v>96.752854637337549</v>
      </c>
      <c r="V60" s="9">
        <f t="shared" si="53"/>
        <v>1.4687194233697909E-5</v>
      </c>
      <c r="W60" s="36">
        <f t="shared" si="35"/>
        <v>237.62057214257689</v>
      </c>
      <c r="X60" s="38"/>
      <c r="Y60" s="14">
        <f t="shared" si="44"/>
        <v>41</v>
      </c>
      <c r="Z60" s="8">
        <f t="shared" si="54"/>
        <v>60.955477322532055</v>
      </c>
      <c r="AA60" s="8">
        <f t="shared" si="55"/>
        <v>79.582096853452128</v>
      </c>
      <c r="AB60" s="8">
        <f t="shared" si="56"/>
        <v>96.731472399593883</v>
      </c>
      <c r="AE60" s="14">
        <f t="shared" si="40"/>
        <v>41</v>
      </c>
      <c r="AF60" s="8">
        <f t="shared" si="41"/>
        <v>61.231661002230297</v>
      </c>
      <c r="AG60" s="8">
        <f t="shared" si="42"/>
        <v>79.629139988583148</v>
      </c>
      <c r="AH60" s="8">
        <f t="shared" si="43"/>
        <v>96.752341089390754</v>
      </c>
      <c r="AK60" s="14">
        <f t="shared" si="36"/>
        <v>41</v>
      </c>
      <c r="AL60" s="8">
        <f t="shared" si="37"/>
        <v>61.237380866849023</v>
      </c>
      <c r="AM60" s="8">
        <f t="shared" si="38"/>
        <v>79.630336638390304</v>
      </c>
      <c r="AN60" s="8">
        <f t="shared" si="39"/>
        <v>96.752854637337549</v>
      </c>
    </row>
    <row r="61" spans="2:40" s="2" customFormat="1" ht="17.25" customHeight="1" x14ac:dyDescent="0.25">
      <c r="B61" s="14">
        <f t="shared" si="57"/>
        <v>42</v>
      </c>
      <c r="C61" s="8">
        <f t="shared" si="58"/>
        <v>61.023378786242191</v>
      </c>
      <c r="D61" s="9">
        <f t="shared" si="45"/>
        <v>5.1636063986701952E-2</v>
      </c>
      <c r="E61" s="8">
        <f t="shared" si="59"/>
        <v>79.593589129968677</v>
      </c>
      <c r="F61" s="9">
        <f t="shared" si="46"/>
        <v>8.7759605911337246E-3</v>
      </c>
      <c r="G61" s="8">
        <f t="shared" si="60"/>
        <v>96.736552898934775</v>
      </c>
      <c r="H61" s="9">
        <f t="shared" si="47"/>
        <v>3.8868274143295523E-3</v>
      </c>
      <c r="I61" s="38">
        <f t="shared" si="33"/>
        <v>237.35352081514563</v>
      </c>
      <c r="J61" s="8">
        <f t="shared" si="61"/>
        <v>61.233184832671483</v>
      </c>
      <c r="K61" s="9">
        <f t="shared" si="48"/>
        <v>1.1574894270458547E-3</v>
      </c>
      <c r="L61" s="8">
        <f t="shared" si="62"/>
        <v>79.629481734480152</v>
      </c>
      <c r="M61" s="9">
        <f t="shared" si="49"/>
        <v>2.5286285380587969E-4</v>
      </c>
      <c r="N61" s="8">
        <f t="shared" si="63"/>
        <v>96.752486532837182</v>
      </c>
      <c r="O61" s="9">
        <f t="shared" si="50"/>
        <v>1.0756424378666196E-4</v>
      </c>
      <c r="P61" s="38">
        <f t="shared" si="34"/>
        <v>237.61515309998879</v>
      </c>
      <c r="Q61" s="8">
        <f t="shared" si="64"/>
        <v>61.237527851963279</v>
      </c>
      <c r="R61" s="9">
        <f t="shared" si="51"/>
        <v>1.1170112085712169E-4</v>
      </c>
      <c r="S61" s="8">
        <f t="shared" si="65"/>
        <v>79.630373368455139</v>
      </c>
      <c r="T61" s="9">
        <f t="shared" si="52"/>
        <v>2.6886861245412064E-5</v>
      </c>
      <c r="U61" s="8">
        <f t="shared" si="66"/>
        <v>96.752869324531787</v>
      </c>
      <c r="V61" s="9">
        <f t="shared" si="53"/>
        <v>1.085976054504556E-5</v>
      </c>
      <c r="W61" s="36">
        <f t="shared" si="35"/>
        <v>237.6207705449502</v>
      </c>
      <c r="X61" s="38"/>
      <c r="Y61" s="14">
        <f t="shared" si="44"/>
        <v>42</v>
      </c>
      <c r="Z61" s="8">
        <f t="shared" si="54"/>
        <v>61.023378786242191</v>
      </c>
      <c r="AA61" s="8">
        <f t="shared" si="55"/>
        <v>79.593589129968677</v>
      </c>
      <c r="AB61" s="8">
        <f t="shared" si="56"/>
        <v>96.736552898934775</v>
      </c>
      <c r="AE61" s="14">
        <f t="shared" si="40"/>
        <v>42</v>
      </c>
      <c r="AF61" s="8">
        <f t="shared" si="41"/>
        <v>61.233184832671483</v>
      </c>
      <c r="AG61" s="8">
        <f t="shared" si="42"/>
        <v>79.629481734480152</v>
      </c>
      <c r="AH61" s="8">
        <f t="shared" si="43"/>
        <v>96.752486532837182</v>
      </c>
      <c r="AK61" s="14">
        <f t="shared" si="36"/>
        <v>42</v>
      </c>
      <c r="AL61" s="8">
        <f t="shared" si="37"/>
        <v>61.237527851963279</v>
      </c>
      <c r="AM61" s="8">
        <f t="shared" si="38"/>
        <v>79.630373368455139</v>
      </c>
      <c r="AN61" s="8">
        <f t="shared" si="39"/>
        <v>96.752869324531787</v>
      </c>
    </row>
    <row r="62" spans="2:40" s="2" customFormat="1" ht="17.25" customHeight="1" x14ac:dyDescent="0.25">
      <c r="B62" s="14">
        <f t="shared" si="57"/>
        <v>43</v>
      </c>
      <c r="C62" s="8">
        <f t="shared" si="58"/>
        <v>61.075014850228889</v>
      </c>
      <c r="D62" s="9">
        <f t="shared" si="45"/>
        <v>3.9243478098249573E-2</v>
      </c>
      <c r="E62" s="8">
        <f t="shared" si="59"/>
        <v>79.602365090559815</v>
      </c>
      <c r="F62" s="9">
        <f t="shared" si="46"/>
        <v>6.6978737610621231E-3</v>
      </c>
      <c r="G62" s="8">
        <f t="shared" si="60"/>
        <v>96.740439726349109</v>
      </c>
      <c r="H62" s="9">
        <f t="shared" si="47"/>
        <v>2.9700395882650277E-3</v>
      </c>
      <c r="I62" s="38">
        <f t="shared" si="33"/>
        <v>237.41781966713782</v>
      </c>
      <c r="J62" s="8">
        <f t="shared" si="61"/>
        <v>61.234342322098527</v>
      </c>
      <c r="K62" s="9">
        <f t="shared" si="48"/>
        <v>8.7907165763057016E-4</v>
      </c>
      <c r="L62" s="8">
        <f t="shared" si="62"/>
        <v>79.629734597333965</v>
      </c>
      <c r="M62" s="9">
        <f t="shared" si="49"/>
        <v>1.8757278586267745E-4</v>
      </c>
      <c r="N62" s="8">
        <f t="shared" si="63"/>
        <v>96.752594097080973</v>
      </c>
      <c r="O62" s="9">
        <f t="shared" si="50"/>
        <v>7.9849049985369902E-5</v>
      </c>
      <c r="P62" s="38">
        <f t="shared" si="34"/>
        <v>237.61667101651346</v>
      </c>
      <c r="Q62" s="8">
        <f t="shared" si="64"/>
        <v>61.237639553084136</v>
      </c>
      <c r="R62" s="9">
        <f t="shared" si="51"/>
        <v>8.4868878114985336E-5</v>
      </c>
      <c r="S62" s="8">
        <f t="shared" si="65"/>
        <v>79.630400255316388</v>
      </c>
      <c r="T62" s="9">
        <f t="shared" si="52"/>
        <v>1.9749497770504831E-5</v>
      </c>
      <c r="U62" s="8">
        <f t="shared" si="66"/>
        <v>96.752880184292337</v>
      </c>
      <c r="V62" s="9">
        <f t="shared" si="53"/>
        <v>8.0510806088618381E-6</v>
      </c>
      <c r="W62" s="36">
        <f t="shared" si="35"/>
        <v>237.62091999269285</v>
      </c>
      <c r="X62" s="38"/>
      <c r="Y62" s="14">
        <f t="shared" si="44"/>
        <v>43</v>
      </c>
      <c r="Z62" s="8">
        <f t="shared" si="54"/>
        <v>61.075014850228889</v>
      </c>
      <c r="AA62" s="8">
        <f t="shared" si="55"/>
        <v>79.602365090559815</v>
      </c>
      <c r="AB62" s="8">
        <f t="shared" si="56"/>
        <v>96.740439726349109</v>
      </c>
      <c r="AE62" s="14">
        <f t="shared" si="40"/>
        <v>43</v>
      </c>
      <c r="AF62" s="8">
        <f t="shared" si="41"/>
        <v>61.234342322098527</v>
      </c>
      <c r="AG62" s="8">
        <f t="shared" si="42"/>
        <v>79.629734597333965</v>
      </c>
      <c r="AH62" s="8">
        <f t="shared" si="43"/>
        <v>96.752594097080973</v>
      </c>
      <c r="AK62" s="14">
        <f t="shared" si="36"/>
        <v>43</v>
      </c>
      <c r="AL62" s="8">
        <f t="shared" si="37"/>
        <v>61.237639553084136</v>
      </c>
      <c r="AM62" s="8">
        <f t="shared" si="38"/>
        <v>79.630400255316388</v>
      </c>
      <c r="AN62" s="8">
        <f t="shared" si="39"/>
        <v>96.752880184292337</v>
      </c>
    </row>
    <row r="63" spans="2:40" s="2" customFormat="1" ht="17.25" customHeight="1" x14ac:dyDescent="0.25">
      <c r="B63" s="14">
        <f t="shared" si="57"/>
        <v>44</v>
      </c>
      <c r="C63" s="8">
        <f t="shared" si="58"/>
        <v>61.114258328327139</v>
      </c>
      <c r="D63" s="9">
        <f t="shared" si="45"/>
        <v>2.9811670234539012E-2</v>
      </c>
      <c r="E63" s="8">
        <f t="shared" si="59"/>
        <v>79.60906296432087</v>
      </c>
      <c r="F63" s="9">
        <f t="shared" si="46"/>
        <v>5.1090053099200894E-3</v>
      </c>
      <c r="G63" s="8">
        <f t="shared" si="60"/>
        <v>96.743409765937372</v>
      </c>
      <c r="H63" s="9">
        <f t="shared" si="47"/>
        <v>2.2671480730709348E-3</v>
      </c>
      <c r="I63" s="38">
        <f t="shared" si="33"/>
        <v>237.46673105858537</v>
      </c>
      <c r="J63" s="8">
        <f t="shared" si="61"/>
        <v>61.235221393756156</v>
      </c>
      <c r="K63" s="9">
        <f t="shared" si="48"/>
        <v>6.6752777164569288E-4</v>
      </c>
      <c r="L63" s="8">
        <f t="shared" si="62"/>
        <v>79.629922170119826</v>
      </c>
      <c r="M63" s="9">
        <f t="shared" si="49"/>
        <v>1.3946765130112837E-4</v>
      </c>
      <c r="N63" s="8">
        <f t="shared" si="63"/>
        <v>96.752673946130955</v>
      </c>
      <c r="O63" s="9">
        <f t="shared" si="50"/>
        <v>5.9462779377739139E-5</v>
      </c>
      <c r="P63" s="38">
        <f t="shared" si="34"/>
        <v>237.61781751000694</v>
      </c>
      <c r="Q63" s="8">
        <f t="shared" si="64"/>
        <v>61.237724421962248</v>
      </c>
      <c r="R63" s="9">
        <f t="shared" si="51"/>
        <v>6.4470079671696823E-5</v>
      </c>
      <c r="S63" s="8">
        <f t="shared" si="65"/>
        <v>79.630420004814155</v>
      </c>
      <c r="T63" s="9">
        <f t="shared" si="52"/>
        <v>1.4553489963819999E-5</v>
      </c>
      <c r="U63" s="8">
        <f t="shared" si="66"/>
        <v>96.75288823537295</v>
      </c>
      <c r="V63" s="9">
        <f t="shared" si="53"/>
        <v>5.9833904639816637E-6</v>
      </c>
      <c r="W63" s="36">
        <f t="shared" si="35"/>
        <v>237.62103266214936</v>
      </c>
      <c r="X63" s="38"/>
      <c r="Y63" s="14">
        <f t="shared" si="44"/>
        <v>44</v>
      </c>
      <c r="Z63" s="8">
        <f t="shared" si="54"/>
        <v>61.114258328327139</v>
      </c>
      <c r="AA63" s="8">
        <f t="shared" si="55"/>
        <v>79.60906296432087</v>
      </c>
      <c r="AB63" s="8">
        <f t="shared" si="56"/>
        <v>96.743409765937372</v>
      </c>
      <c r="AE63" s="14">
        <f t="shared" si="40"/>
        <v>44</v>
      </c>
      <c r="AF63" s="8">
        <f t="shared" si="41"/>
        <v>61.235221393756156</v>
      </c>
      <c r="AG63" s="8">
        <f t="shared" si="42"/>
        <v>79.629922170119826</v>
      </c>
      <c r="AH63" s="8">
        <f t="shared" si="43"/>
        <v>96.752673946130955</v>
      </c>
      <c r="AK63" s="14">
        <f t="shared" si="36"/>
        <v>44</v>
      </c>
      <c r="AL63" s="8">
        <f t="shared" si="37"/>
        <v>61.237724421962248</v>
      </c>
      <c r="AM63" s="8">
        <f t="shared" si="38"/>
        <v>79.630420004814155</v>
      </c>
      <c r="AN63" s="8">
        <f t="shared" si="39"/>
        <v>96.75288823537295</v>
      </c>
    </row>
    <row r="64" spans="2:40" s="2" customFormat="1" ht="17.25" customHeight="1" x14ac:dyDescent="0.25">
      <c r="B64" s="14">
        <f t="shared" si="57"/>
        <v>45</v>
      </c>
      <c r="C64" s="8">
        <f t="shared" si="58"/>
        <v>61.144069998561676</v>
      </c>
      <c r="D64" s="9">
        <f t="shared" si="45"/>
        <v>2.2639048900566561E-2</v>
      </c>
      <c r="E64" s="8">
        <f t="shared" si="59"/>
        <v>79.614171969630789</v>
      </c>
      <c r="F64" s="9">
        <f t="shared" si="46"/>
        <v>3.8949576351687831E-3</v>
      </c>
      <c r="G64" s="8">
        <f t="shared" si="60"/>
        <v>96.745676914010446</v>
      </c>
      <c r="H64" s="9">
        <f t="shared" si="47"/>
        <v>1.7290683666084661E-3</v>
      </c>
      <c r="I64" s="38">
        <f t="shared" si="33"/>
        <v>237.50391888220292</v>
      </c>
      <c r="J64" s="8">
        <f t="shared" si="61"/>
        <v>61.235888921527803</v>
      </c>
      <c r="K64" s="9">
        <f t="shared" si="48"/>
        <v>5.0682888445452434E-4</v>
      </c>
      <c r="L64" s="8">
        <f t="shared" si="62"/>
        <v>79.630061637771121</v>
      </c>
      <c r="M64" s="9">
        <f t="shared" si="49"/>
        <v>1.0392309709361669E-4</v>
      </c>
      <c r="N64" s="8">
        <f t="shared" si="63"/>
        <v>96.752733408910331</v>
      </c>
      <c r="O64" s="9">
        <f t="shared" si="50"/>
        <v>4.4399775005476982E-5</v>
      </c>
      <c r="P64" s="38">
        <f t="shared" si="34"/>
        <v>237.61868396820927</v>
      </c>
      <c r="Q64" s="8">
        <f t="shared" si="64"/>
        <v>61.23778889204192</v>
      </c>
      <c r="R64" s="9">
        <f t="shared" si="51"/>
        <v>4.8966294618590922E-5</v>
      </c>
      <c r="S64" s="8">
        <f t="shared" si="65"/>
        <v>79.630434558304117</v>
      </c>
      <c r="T64" s="9">
        <f t="shared" si="52"/>
        <v>1.0756469297934501E-5</v>
      </c>
      <c r="U64" s="8">
        <f t="shared" si="66"/>
        <v>96.752894218763416</v>
      </c>
      <c r="V64" s="9">
        <f t="shared" si="53"/>
        <v>4.4566503230036858E-6</v>
      </c>
      <c r="W64" s="36">
        <f t="shared" si="35"/>
        <v>237.62111766910942</v>
      </c>
      <c r="X64" s="38"/>
      <c r="Y64" s="14">
        <f t="shared" si="44"/>
        <v>45</v>
      </c>
      <c r="Z64" s="8">
        <f t="shared" si="54"/>
        <v>61.144069998561676</v>
      </c>
      <c r="AA64" s="8">
        <f t="shared" si="55"/>
        <v>79.614171969630789</v>
      </c>
      <c r="AB64" s="8">
        <f t="shared" si="56"/>
        <v>96.745676914010446</v>
      </c>
      <c r="AE64" s="14">
        <f t="shared" si="40"/>
        <v>45</v>
      </c>
      <c r="AF64" s="8">
        <f t="shared" si="41"/>
        <v>61.235888921527803</v>
      </c>
      <c r="AG64" s="8">
        <f t="shared" si="42"/>
        <v>79.630061637771121</v>
      </c>
      <c r="AH64" s="8">
        <f t="shared" si="43"/>
        <v>96.752733408910331</v>
      </c>
      <c r="AK64" s="14">
        <f t="shared" si="36"/>
        <v>45</v>
      </c>
      <c r="AL64" s="8">
        <f t="shared" si="37"/>
        <v>61.23778889204192</v>
      </c>
      <c r="AM64" s="8">
        <f t="shared" si="38"/>
        <v>79.630434558304117</v>
      </c>
      <c r="AN64" s="8">
        <f t="shared" si="39"/>
        <v>96.752894218763416</v>
      </c>
    </row>
    <row r="65" spans="2:40" s="2" customFormat="1" ht="17.25" customHeight="1" x14ac:dyDescent="0.25">
      <c r="B65" s="14">
        <f t="shared" si="57"/>
        <v>46</v>
      </c>
      <c r="C65" s="8">
        <f t="shared" si="58"/>
        <v>61.166709047462241</v>
      </c>
      <c r="D65" s="9">
        <f t="shared" si="45"/>
        <v>1.7187783483370911E-2</v>
      </c>
      <c r="E65" s="8">
        <f t="shared" si="59"/>
        <v>79.618066927265957</v>
      </c>
      <c r="F65" s="9">
        <f t="shared" si="46"/>
        <v>2.9679046127801811E-3</v>
      </c>
      <c r="G65" s="8">
        <f t="shared" si="60"/>
        <v>96.74740598237706</v>
      </c>
      <c r="H65" s="9">
        <f t="shared" si="47"/>
        <v>1.3176948455679849E-3</v>
      </c>
      <c r="I65" s="38">
        <f t="shared" si="33"/>
        <v>237.53218195710525</v>
      </c>
      <c r="J65" s="8">
        <f t="shared" si="61"/>
        <v>61.236395750412257</v>
      </c>
      <c r="K65" s="9">
        <f t="shared" si="48"/>
        <v>3.8477602256170584E-4</v>
      </c>
      <c r="L65" s="8">
        <f t="shared" si="62"/>
        <v>79.630165560868221</v>
      </c>
      <c r="M65" s="9">
        <f t="shared" si="49"/>
        <v>7.758961719961377E-5</v>
      </c>
      <c r="N65" s="8">
        <f t="shared" si="63"/>
        <v>96.752777808685337</v>
      </c>
      <c r="O65" s="9">
        <f t="shared" si="50"/>
        <v>3.3227508721367371E-5</v>
      </c>
      <c r="P65" s="38">
        <f t="shared" si="34"/>
        <v>237.61933911996579</v>
      </c>
      <c r="Q65" s="8">
        <f t="shared" si="64"/>
        <v>61.23783785833654</v>
      </c>
      <c r="R65" s="9">
        <f t="shared" si="51"/>
        <v>3.7185589004229413E-5</v>
      </c>
      <c r="S65" s="8">
        <f t="shared" si="65"/>
        <v>79.630445314773411</v>
      </c>
      <c r="T65" s="9">
        <f t="shared" si="52"/>
        <v>7.9718816663465475E-6</v>
      </c>
      <c r="U65" s="8">
        <f t="shared" si="66"/>
        <v>96.752898675413732</v>
      </c>
      <c r="V65" s="9">
        <f t="shared" si="53"/>
        <v>3.3262124503607993E-6</v>
      </c>
      <c r="W65" s="36">
        <f t="shared" si="35"/>
        <v>237.62118184852369</v>
      </c>
      <c r="X65" s="38"/>
      <c r="Y65" s="14">
        <f t="shared" si="44"/>
        <v>46</v>
      </c>
      <c r="Z65" s="8">
        <f t="shared" si="54"/>
        <v>61.166709047462241</v>
      </c>
      <c r="AA65" s="8">
        <f t="shared" si="55"/>
        <v>79.618066927265957</v>
      </c>
      <c r="AB65" s="8">
        <f t="shared" si="56"/>
        <v>96.74740598237706</v>
      </c>
      <c r="AE65" s="14">
        <f t="shared" si="40"/>
        <v>46</v>
      </c>
      <c r="AF65" s="8">
        <f t="shared" si="41"/>
        <v>61.236395750412257</v>
      </c>
      <c r="AG65" s="8">
        <f t="shared" si="42"/>
        <v>79.630165560868221</v>
      </c>
      <c r="AH65" s="8">
        <f t="shared" si="43"/>
        <v>96.752777808685337</v>
      </c>
      <c r="AK65" s="14">
        <f t="shared" si="36"/>
        <v>46</v>
      </c>
      <c r="AL65" s="8">
        <f t="shared" si="37"/>
        <v>61.23783785833654</v>
      </c>
      <c r="AM65" s="8">
        <f t="shared" si="38"/>
        <v>79.630445314773411</v>
      </c>
      <c r="AN65" s="8">
        <f t="shared" si="39"/>
        <v>96.752898675413732</v>
      </c>
    </row>
    <row r="66" spans="2:40" s="2" customFormat="1" ht="17.25" customHeight="1" x14ac:dyDescent="0.25">
      <c r="B66" s="14">
        <f t="shared" si="57"/>
        <v>47</v>
      </c>
      <c r="C66" s="8">
        <f t="shared" si="58"/>
        <v>61.183896830945613</v>
      </c>
      <c r="D66" s="9">
        <f t="shared" si="45"/>
        <v>1.3046655053150502E-2</v>
      </c>
      <c r="E66" s="8">
        <f t="shared" si="59"/>
        <v>79.621034831878731</v>
      </c>
      <c r="F66" s="9">
        <f t="shared" si="46"/>
        <v>2.2604449225385181E-3</v>
      </c>
      <c r="G66" s="8">
        <f t="shared" si="60"/>
        <v>96.748723677222628</v>
      </c>
      <c r="H66" s="9">
        <f t="shared" si="47"/>
        <v>1.0035433900621449E-3</v>
      </c>
      <c r="I66" s="38">
        <f t="shared" si="33"/>
        <v>237.55365534004699</v>
      </c>
      <c r="J66" s="8">
        <f t="shared" si="61"/>
        <v>61.236780526434821</v>
      </c>
      <c r="K66" s="9">
        <f t="shared" si="48"/>
        <v>2.9208935227065247E-4</v>
      </c>
      <c r="L66" s="8">
        <f t="shared" si="62"/>
        <v>79.630243150485427</v>
      </c>
      <c r="M66" s="9">
        <f t="shared" si="49"/>
        <v>5.8032228464011126E-5</v>
      </c>
      <c r="N66" s="8">
        <f t="shared" si="63"/>
        <v>96.752811036194061</v>
      </c>
      <c r="O66" s="9">
        <f t="shared" si="50"/>
        <v>2.4914196505410047E-5</v>
      </c>
      <c r="P66" s="38">
        <f t="shared" si="34"/>
        <v>237.6198347131143</v>
      </c>
      <c r="Q66" s="8">
        <f t="shared" si="64"/>
        <v>61.237875043925541</v>
      </c>
      <c r="R66" s="9">
        <f t="shared" si="51"/>
        <v>2.8235689048417001E-5</v>
      </c>
      <c r="S66" s="8">
        <f t="shared" si="65"/>
        <v>79.630453286655083</v>
      </c>
      <c r="T66" s="9">
        <f t="shared" si="52"/>
        <v>5.922972931671211E-6</v>
      </c>
      <c r="U66" s="8">
        <f t="shared" si="66"/>
        <v>96.752902001626182</v>
      </c>
      <c r="V66" s="9">
        <f t="shared" si="53"/>
        <v>2.4870704828927614E-6</v>
      </c>
      <c r="W66" s="36">
        <f t="shared" si="35"/>
        <v>237.62123033220681</v>
      </c>
      <c r="X66" s="38"/>
      <c r="Y66" s="14">
        <f t="shared" si="44"/>
        <v>47</v>
      </c>
      <c r="Z66" s="8">
        <f t="shared" si="54"/>
        <v>61.183896830945613</v>
      </c>
      <c r="AA66" s="8">
        <f t="shared" si="55"/>
        <v>79.621034831878731</v>
      </c>
      <c r="AB66" s="8">
        <f t="shared" si="56"/>
        <v>96.748723677222628</v>
      </c>
      <c r="AE66" s="14">
        <f t="shared" si="40"/>
        <v>47</v>
      </c>
      <c r="AF66" s="8">
        <f t="shared" si="41"/>
        <v>61.236780526434821</v>
      </c>
      <c r="AG66" s="8">
        <f t="shared" si="42"/>
        <v>79.630243150485427</v>
      </c>
      <c r="AH66" s="8">
        <f t="shared" si="43"/>
        <v>96.752811036194061</v>
      </c>
      <c r="AK66" s="14">
        <f t="shared" si="36"/>
        <v>47</v>
      </c>
      <c r="AL66" s="8">
        <f t="shared" si="37"/>
        <v>61.237875043925541</v>
      </c>
      <c r="AM66" s="8">
        <f t="shared" si="38"/>
        <v>79.630453286655083</v>
      </c>
      <c r="AN66" s="8">
        <f t="shared" si="39"/>
        <v>96.752902001626182</v>
      </c>
    </row>
    <row r="67" spans="2:40" s="2" customFormat="1" ht="17.25" customHeight="1" x14ac:dyDescent="0.25">
      <c r="B67" s="14">
        <f t="shared" si="57"/>
        <v>48</v>
      </c>
      <c r="C67" s="8">
        <f t="shared" si="58"/>
        <v>61.196943485998766</v>
      </c>
      <c r="D67" s="9">
        <f t="shared" si="45"/>
        <v>9.9018660320149277E-3</v>
      </c>
      <c r="E67" s="8">
        <f t="shared" si="59"/>
        <v>79.623295276801272</v>
      </c>
      <c r="F67" s="9">
        <f t="shared" si="46"/>
        <v>1.7208839446083424E-3</v>
      </c>
      <c r="G67" s="8">
        <f t="shared" si="60"/>
        <v>96.749727220612684</v>
      </c>
      <c r="H67" s="9">
        <f t="shared" si="47"/>
        <v>7.6386661907212883E-4</v>
      </c>
      <c r="I67" s="38">
        <f t="shared" si="33"/>
        <v>237.56996598341271</v>
      </c>
      <c r="J67" s="8">
        <f t="shared" si="61"/>
        <v>61.237072615787092</v>
      </c>
      <c r="K67" s="9">
        <f t="shared" si="48"/>
        <v>2.2171240448343177E-4</v>
      </c>
      <c r="L67" s="8">
        <f t="shared" si="62"/>
        <v>79.630301182713893</v>
      </c>
      <c r="M67" s="9">
        <f t="shared" si="49"/>
        <v>4.3474464448856054E-5</v>
      </c>
      <c r="N67" s="8">
        <f t="shared" si="63"/>
        <v>96.752835950390562</v>
      </c>
      <c r="O67" s="9">
        <f t="shared" si="50"/>
        <v>1.8711266521531655E-5</v>
      </c>
      <c r="P67" s="38">
        <f t="shared" si="34"/>
        <v>237.62020974889154</v>
      </c>
      <c r="Q67" s="8">
        <f t="shared" si="64"/>
        <v>61.237903279614592</v>
      </c>
      <c r="R67" s="9">
        <f t="shared" si="51"/>
        <v>2.1437557469194957E-5</v>
      </c>
      <c r="S67" s="8">
        <f t="shared" si="65"/>
        <v>79.630459209628015</v>
      </c>
      <c r="T67" s="9">
        <f t="shared" si="52"/>
        <v>4.410718428271565E-6</v>
      </c>
      <c r="U67" s="8">
        <f t="shared" si="66"/>
        <v>96.752904488696672</v>
      </c>
      <c r="V67" s="9">
        <f t="shared" si="53"/>
        <v>1.8627060738296564E-6</v>
      </c>
      <c r="W67" s="36">
        <f t="shared" si="35"/>
        <v>237.62126697793929</v>
      </c>
      <c r="X67" s="38"/>
      <c r="Y67" s="14">
        <f t="shared" ref="Y67:Y69" si="67">+Y66+$C$15</f>
        <v>48</v>
      </c>
      <c r="Z67" s="8">
        <f t="shared" si="54"/>
        <v>61.196943485998766</v>
      </c>
      <c r="AA67" s="8">
        <f t="shared" si="55"/>
        <v>79.623295276801272</v>
      </c>
      <c r="AB67" s="8">
        <f t="shared" si="56"/>
        <v>96.749727220612684</v>
      </c>
      <c r="AE67" s="14">
        <f t="shared" si="40"/>
        <v>48</v>
      </c>
      <c r="AF67" s="8">
        <f t="shared" si="41"/>
        <v>61.237072615787092</v>
      </c>
      <c r="AG67" s="8">
        <f t="shared" si="42"/>
        <v>79.630301182713893</v>
      </c>
      <c r="AH67" s="8">
        <f t="shared" si="43"/>
        <v>96.752835950390562</v>
      </c>
      <c r="AK67" s="14">
        <f t="shared" si="36"/>
        <v>48</v>
      </c>
      <c r="AL67" s="8">
        <f t="shared" si="37"/>
        <v>61.237903279614592</v>
      </c>
      <c r="AM67" s="8">
        <f t="shared" si="38"/>
        <v>79.630459209628015</v>
      </c>
      <c r="AN67" s="8">
        <f t="shared" si="39"/>
        <v>96.752904488696672</v>
      </c>
    </row>
    <row r="68" spans="2:40" s="2" customFormat="1" ht="17.25" customHeight="1" x14ac:dyDescent="0.25">
      <c r="B68" s="14">
        <f t="shared" si="57"/>
        <v>49</v>
      </c>
      <c r="C68" s="8">
        <f t="shared" si="58"/>
        <v>61.206845352030783</v>
      </c>
      <c r="D68" s="9">
        <f t="shared" si="45"/>
        <v>7.5143123900203168E-3</v>
      </c>
      <c r="E68" s="8">
        <f t="shared" si="59"/>
        <v>79.625016160745886</v>
      </c>
      <c r="F68" s="9">
        <f t="shared" si="46"/>
        <v>1.3096034886022068E-3</v>
      </c>
      <c r="G68" s="8">
        <f t="shared" si="60"/>
        <v>96.750491087231751</v>
      </c>
      <c r="H68" s="9">
        <f t="shared" si="47"/>
        <v>5.8115828674143444E-4</v>
      </c>
      <c r="I68" s="38">
        <f t="shared" si="33"/>
        <v>237.58235260000842</v>
      </c>
      <c r="J68" s="8">
        <f t="shared" si="61"/>
        <v>61.237294328191574</v>
      </c>
      <c r="K68" s="9">
        <f t="shared" si="48"/>
        <v>1.6828113604416828E-4</v>
      </c>
      <c r="L68" s="8">
        <f t="shared" si="62"/>
        <v>79.630344657178341</v>
      </c>
      <c r="M68" s="9">
        <f t="shared" si="49"/>
        <v>3.2615833798654847E-5</v>
      </c>
      <c r="N68" s="8">
        <f t="shared" si="63"/>
        <v>96.752854661657082</v>
      </c>
      <c r="O68" s="9">
        <f t="shared" si="50"/>
        <v>1.4072202507708909E-5</v>
      </c>
      <c r="P68" s="38">
        <f t="shared" si="34"/>
        <v>237.62049364702699</v>
      </c>
      <c r="Q68" s="8">
        <f t="shared" si="64"/>
        <v>61.237924717172064</v>
      </c>
      <c r="R68" s="9">
        <f t="shared" si="51"/>
        <v>1.6274639976332494E-5</v>
      </c>
      <c r="S68" s="8">
        <f t="shared" si="65"/>
        <v>79.630463620346447</v>
      </c>
      <c r="T68" s="9">
        <f t="shared" si="52"/>
        <v>3.2913727028294204E-6</v>
      </c>
      <c r="U68" s="8">
        <f t="shared" si="66"/>
        <v>96.752906351402743</v>
      </c>
      <c r="V68" s="9">
        <f t="shared" si="53"/>
        <v>1.3971579861937755E-6</v>
      </c>
      <c r="W68" s="36">
        <f t="shared" si="35"/>
        <v>237.62129468892127</v>
      </c>
      <c r="X68" s="38"/>
      <c r="Y68" s="14">
        <f t="shared" si="67"/>
        <v>49</v>
      </c>
      <c r="Z68" s="8">
        <f t="shared" si="54"/>
        <v>61.206845352030783</v>
      </c>
      <c r="AA68" s="8">
        <f t="shared" si="55"/>
        <v>79.625016160745886</v>
      </c>
      <c r="AB68" s="8">
        <f t="shared" si="56"/>
        <v>96.750491087231751</v>
      </c>
      <c r="AE68" s="14">
        <f t="shared" si="40"/>
        <v>49</v>
      </c>
      <c r="AF68" s="8">
        <f t="shared" si="41"/>
        <v>61.237294328191574</v>
      </c>
      <c r="AG68" s="8">
        <f t="shared" si="42"/>
        <v>79.630344657178341</v>
      </c>
      <c r="AH68" s="8">
        <f t="shared" si="43"/>
        <v>96.752854661657082</v>
      </c>
      <c r="AK68" s="14">
        <f t="shared" si="36"/>
        <v>49</v>
      </c>
      <c r="AL68" s="8">
        <f t="shared" si="37"/>
        <v>61.237924717172064</v>
      </c>
      <c r="AM68" s="8">
        <f t="shared" si="38"/>
        <v>79.630463620346447</v>
      </c>
      <c r="AN68" s="8">
        <f t="shared" si="39"/>
        <v>96.752906351402743</v>
      </c>
    </row>
    <row r="69" spans="2:40" s="2" customFormat="1" ht="17.25" customHeight="1" x14ac:dyDescent="0.25">
      <c r="B69" s="14">
        <f t="shared" si="57"/>
        <v>50</v>
      </c>
      <c r="C69" s="8">
        <f t="shared" si="58"/>
        <v>61.214359664420805</v>
      </c>
      <c r="D69" s="9">
        <f t="shared" si="45"/>
        <v>5.7020055081820065E-3</v>
      </c>
      <c r="E69" s="8">
        <f t="shared" si="59"/>
        <v>79.626325764234494</v>
      </c>
      <c r="F69" s="9">
        <f t="shared" si="46"/>
        <v>9.9626546334841137E-4</v>
      </c>
      <c r="G69" s="8">
        <f t="shared" si="60"/>
        <v>96.751072245518486</v>
      </c>
      <c r="H69" s="9">
        <f t="shared" si="47"/>
        <v>4.4197438541537792E-4</v>
      </c>
      <c r="I69" s="38">
        <f t="shared" si="33"/>
        <v>237.59175767417378</v>
      </c>
      <c r="J69" s="8">
        <f t="shared" si="61"/>
        <v>61.237462609327615</v>
      </c>
      <c r="K69" s="9">
        <f t="shared" si="48"/>
        <v>1.277191453499249E-4</v>
      </c>
      <c r="L69" s="8">
        <f t="shared" si="62"/>
        <v>79.630377273012144</v>
      </c>
      <c r="M69" s="9">
        <f t="shared" si="49"/>
        <v>2.4501172729785026E-5</v>
      </c>
      <c r="N69" s="8">
        <f t="shared" si="63"/>
        <v>96.752868733859586</v>
      </c>
      <c r="O69" s="9">
        <f t="shared" si="50"/>
        <v>1.0595848971117761E-5</v>
      </c>
      <c r="P69" s="38">
        <f t="shared" si="34"/>
        <v>237.62070861619935</v>
      </c>
      <c r="Q69" s="8">
        <f t="shared" si="64"/>
        <v>61.237940991812039</v>
      </c>
      <c r="R69" s="9">
        <f t="shared" si="51"/>
        <v>1.2354121634139403E-5</v>
      </c>
      <c r="S69" s="8">
        <f t="shared" si="65"/>
        <v>79.630466911719154</v>
      </c>
      <c r="T69" s="9">
        <f t="shared" si="52"/>
        <v>2.4606831239282201E-6</v>
      </c>
      <c r="U69" s="8">
        <f t="shared" si="66"/>
        <v>96.75290774856073</v>
      </c>
      <c r="V69" s="9">
        <f t="shared" si="53"/>
        <v>1.0493588535887E-6</v>
      </c>
      <c r="W69" s="36">
        <f t="shared" si="35"/>
        <v>237.62131565209194</v>
      </c>
      <c r="X69" s="38"/>
      <c r="Y69" s="14">
        <f t="shared" si="67"/>
        <v>50</v>
      </c>
      <c r="Z69" s="8">
        <f t="shared" si="54"/>
        <v>61.214359664420805</v>
      </c>
      <c r="AA69" s="8">
        <f t="shared" si="55"/>
        <v>79.626325764234494</v>
      </c>
      <c r="AB69" s="8">
        <f t="shared" si="56"/>
        <v>96.751072245518486</v>
      </c>
      <c r="AE69" s="14">
        <f t="shared" si="40"/>
        <v>50</v>
      </c>
      <c r="AF69" s="8">
        <f t="shared" si="41"/>
        <v>61.237462609327615</v>
      </c>
      <c r="AG69" s="8">
        <f t="shared" si="42"/>
        <v>79.630377273012144</v>
      </c>
      <c r="AH69" s="8">
        <f t="shared" si="43"/>
        <v>96.752868733859586</v>
      </c>
      <c r="AK69" s="14">
        <f t="shared" si="36"/>
        <v>50</v>
      </c>
      <c r="AL69" s="8">
        <f t="shared" si="37"/>
        <v>61.237940991812039</v>
      </c>
      <c r="AM69" s="8">
        <f t="shared" si="38"/>
        <v>79.630466911719154</v>
      </c>
      <c r="AN69" s="8">
        <f t="shared" si="39"/>
        <v>96.75290774856073</v>
      </c>
    </row>
    <row r="70" spans="2:40" s="2" customFormat="1" ht="17.25" customHeight="1" x14ac:dyDescent="0.25">
      <c r="B70" s="14">
        <f t="shared" si="57"/>
        <v>51</v>
      </c>
      <c r="C70" s="8">
        <f t="shared" si="58"/>
        <v>61.220061669928988</v>
      </c>
      <c r="D70" s="9">
        <f t="shared" si="45"/>
        <v>4.326543720499787E-3</v>
      </c>
      <c r="E70" s="8">
        <f t="shared" si="59"/>
        <v>79.627322029697837</v>
      </c>
      <c r="F70" s="9">
        <f t="shared" si="46"/>
        <v>7.5765748140010913E-4</v>
      </c>
      <c r="G70" s="8">
        <f t="shared" si="60"/>
        <v>96.751514219903896</v>
      </c>
      <c r="H70" s="9">
        <f t="shared" si="47"/>
        <v>3.3600926861421243E-4</v>
      </c>
      <c r="I70" s="38">
        <f t="shared" si="33"/>
        <v>237.59889791953071</v>
      </c>
      <c r="J70" s="8">
        <f t="shared" si="61"/>
        <v>61.237590328472962</v>
      </c>
      <c r="K70" s="9">
        <f t="shared" si="48"/>
        <v>9.692929876226053E-5</v>
      </c>
      <c r="L70" s="8">
        <f t="shared" si="62"/>
        <v>79.630401774184875</v>
      </c>
      <c r="M70" s="9">
        <f t="shared" si="49"/>
        <v>1.842677874996923E-5</v>
      </c>
      <c r="N70" s="8">
        <f t="shared" si="63"/>
        <v>96.752879329708563</v>
      </c>
      <c r="O70" s="9">
        <f t="shared" si="50"/>
        <v>7.9863866839779973E-6</v>
      </c>
      <c r="P70" s="38">
        <f t="shared" si="34"/>
        <v>237.62087143236641</v>
      </c>
      <c r="Q70" s="8">
        <f t="shared" si="64"/>
        <v>61.237953345933676</v>
      </c>
      <c r="R70" s="9">
        <f t="shared" si="51"/>
        <v>9.3773752452008807E-6</v>
      </c>
      <c r="S70" s="8">
        <f t="shared" si="65"/>
        <v>79.630469372402274</v>
      </c>
      <c r="T70" s="9">
        <f t="shared" si="52"/>
        <v>1.842738590163151E-6</v>
      </c>
      <c r="U70" s="8">
        <f t="shared" si="66"/>
        <v>96.752908797919588</v>
      </c>
      <c r="V70" s="9">
        <f t="shared" si="53"/>
        <v>7.890741842153659E-7</v>
      </c>
      <c r="W70" s="36">
        <f t="shared" si="35"/>
        <v>237.62133151625554</v>
      </c>
      <c r="X70" s="38"/>
    </row>
    <row r="71" spans="2:40" s="2" customFormat="1" ht="17.25" customHeight="1" x14ac:dyDescent="0.25">
      <c r="B71" s="14">
        <f t="shared" si="57"/>
        <v>52</v>
      </c>
      <c r="C71" s="8">
        <f t="shared" si="58"/>
        <v>61.22438821364949</v>
      </c>
      <c r="D71" s="9">
        <f t="shared" si="45"/>
        <v>3.2827385282210297E-3</v>
      </c>
      <c r="E71" s="8">
        <f t="shared" si="59"/>
        <v>79.628079687179238</v>
      </c>
      <c r="F71" s="9">
        <f t="shared" si="46"/>
        <v>5.760336804292443E-4</v>
      </c>
      <c r="G71" s="8">
        <f t="shared" si="60"/>
        <v>96.751850229172504</v>
      </c>
      <c r="H71" s="9">
        <f t="shared" si="47"/>
        <v>2.553752269118803E-4</v>
      </c>
      <c r="I71" s="38">
        <f t="shared" si="33"/>
        <v>237.60431813000125</v>
      </c>
      <c r="J71" s="8">
        <f t="shared" si="61"/>
        <v>61.237687257771725</v>
      </c>
      <c r="K71" s="9">
        <f t="shared" si="48"/>
        <v>7.3558950867802508E-5</v>
      </c>
      <c r="L71" s="8">
        <f t="shared" si="62"/>
        <v>79.630420200963627</v>
      </c>
      <c r="M71" s="9">
        <f t="shared" si="49"/>
        <v>1.3872708676920809E-5</v>
      </c>
      <c r="N71" s="8">
        <f t="shared" si="63"/>
        <v>96.75288731609524</v>
      </c>
      <c r="O71" s="9">
        <f t="shared" si="50"/>
        <v>6.0248107471849721E-6</v>
      </c>
      <c r="P71" s="38">
        <f t="shared" si="34"/>
        <v>237.62099477483059</v>
      </c>
      <c r="Q71" s="8">
        <f t="shared" si="64"/>
        <v>61.237962723308918</v>
      </c>
      <c r="R71" s="9">
        <f t="shared" si="51"/>
        <v>7.1174367584081466E-6</v>
      </c>
      <c r="S71" s="8">
        <f t="shared" si="65"/>
        <v>79.630471215140858</v>
      </c>
      <c r="T71" s="9">
        <f t="shared" si="52"/>
        <v>1.3820561473032456E-6</v>
      </c>
      <c r="U71" s="8">
        <f t="shared" si="66"/>
        <v>96.752909586993766</v>
      </c>
      <c r="V71" s="9">
        <f t="shared" si="53"/>
        <v>5.9397801654981208E-7</v>
      </c>
      <c r="W71" s="36">
        <f t="shared" si="35"/>
        <v>237.62134352544354</v>
      </c>
      <c r="X71" s="38"/>
    </row>
    <row r="72" spans="2:40" s="2" customFormat="1" ht="17.25" customHeight="1" x14ac:dyDescent="0.25">
      <c r="B72" s="14">
        <f t="shared" si="57"/>
        <v>53</v>
      </c>
      <c r="C72" s="8">
        <f t="shared" si="58"/>
        <v>61.227670952177711</v>
      </c>
      <c r="D72" s="9">
        <f t="shared" si="45"/>
        <v>2.4906814541190148E-3</v>
      </c>
      <c r="E72" s="8">
        <f t="shared" si="59"/>
        <v>79.628655720859669</v>
      </c>
      <c r="F72" s="9">
        <f t="shared" si="46"/>
        <v>4.3783789612872326E-4</v>
      </c>
      <c r="G72" s="8">
        <f t="shared" si="60"/>
        <v>96.752105604399418</v>
      </c>
      <c r="H72" s="9">
        <f t="shared" si="47"/>
        <v>1.940430914593172E-4</v>
      </c>
      <c r="I72" s="38">
        <f t="shared" si="33"/>
        <v>237.6084322774368</v>
      </c>
      <c r="J72" s="8">
        <f t="shared" si="61"/>
        <v>61.237760816722592</v>
      </c>
      <c r="K72" s="9">
        <f t="shared" si="48"/>
        <v>5.5821287970214684E-5</v>
      </c>
      <c r="L72" s="8">
        <f t="shared" si="62"/>
        <v>79.630434073672305</v>
      </c>
      <c r="M72" s="9">
        <f t="shared" si="49"/>
        <v>1.0453759903938931E-5</v>
      </c>
      <c r="N72" s="8">
        <f t="shared" si="63"/>
        <v>96.752893340905985</v>
      </c>
      <c r="O72" s="9">
        <f t="shared" si="50"/>
        <v>4.5484365767123336E-6</v>
      </c>
      <c r="P72" s="38">
        <f t="shared" si="34"/>
        <v>237.62108823130089</v>
      </c>
      <c r="Q72" s="8">
        <f t="shared" si="64"/>
        <v>61.237969840745677</v>
      </c>
      <c r="R72" s="9">
        <f t="shared" si="51"/>
        <v>5.4018471391525935E-6</v>
      </c>
      <c r="S72" s="8">
        <f t="shared" si="65"/>
        <v>79.630472597196999</v>
      </c>
      <c r="T72" s="9">
        <f t="shared" si="52"/>
        <v>1.0379396941928576E-6</v>
      </c>
      <c r="U72" s="8">
        <f t="shared" si="66"/>
        <v>96.752910180971782</v>
      </c>
      <c r="V72" s="9">
        <f t="shared" si="53"/>
        <v>4.4753845251932489E-7</v>
      </c>
      <c r="W72" s="36">
        <f t="shared" si="35"/>
        <v>237.62135261891447</v>
      </c>
      <c r="X72" s="38"/>
    </row>
    <row r="73" spans="2:40" s="2" customFormat="1" ht="17.25" customHeight="1" x14ac:dyDescent="0.25">
      <c r="B73" s="14">
        <f t="shared" si="57"/>
        <v>54</v>
      </c>
      <c r="C73" s="8">
        <f t="shared" si="58"/>
        <v>61.23016163363183</v>
      </c>
      <c r="D73" s="9">
        <f t="shared" si="45"/>
        <v>1.8896896245239603E-3</v>
      </c>
      <c r="E73" s="8">
        <f t="shared" si="59"/>
        <v>79.629093558755798</v>
      </c>
      <c r="F73" s="9">
        <f t="shared" si="46"/>
        <v>3.3272202412515384E-4</v>
      </c>
      <c r="G73" s="8">
        <f t="shared" si="60"/>
        <v>96.752299647490872</v>
      </c>
      <c r="H73" s="9">
        <f t="shared" si="47"/>
        <v>1.4740943088753511E-4</v>
      </c>
      <c r="I73" s="38">
        <f t="shared" si="33"/>
        <v>237.61155483987849</v>
      </c>
      <c r="J73" s="8">
        <f t="shared" si="61"/>
        <v>61.237816638010564</v>
      </c>
      <c r="K73" s="9">
        <f t="shared" si="48"/>
        <v>4.2359437646855014E-5</v>
      </c>
      <c r="L73" s="8">
        <f t="shared" si="62"/>
        <v>79.630444527432203</v>
      </c>
      <c r="M73" s="9">
        <f t="shared" si="49"/>
        <v>7.8838447858942118E-6</v>
      </c>
      <c r="N73" s="8">
        <f t="shared" si="63"/>
        <v>96.752897889342563</v>
      </c>
      <c r="O73" s="9">
        <f t="shared" si="50"/>
        <v>3.436067083306682E-6</v>
      </c>
      <c r="P73" s="38">
        <f t="shared" si="34"/>
        <v>237.62115905478532</v>
      </c>
      <c r="Q73" s="8">
        <f t="shared" si="64"/>
        <v>61.237975242592817</v>
      </c>
      <c r="R73" s="9">
        <f t="shared" si="51"/>
        <v>4.0995890611128516E-6</v>
      </c>
      <c r="S73" s="8">
        <f t="shared" si="65"/>
        <v>79.630473635136696</v>
      </c>
      <c r="T73" s="9">
        <f t="shared" si="52"/>
        <v>7.8044007745248223E-7</v>
      </c>
      <c r="U73" s="8">
        <f t="shared" si="66"/>
        <v>96.752910628510236</v>
      </c>
      <c r="V73" s="9">
        <f t="shared" si="53"/>
        <v>3.3748268268851689E-7</v>
      </c>
      <c r="W73" s="36">
        <f t="shared" si="35"/>
        <v>237.62135950623974</v>
      </c>
      <c r="X73" s="38"/>
    </row>
    <row r="74" spans="2:40" s="2" customFormat="1" ht="17.25" customHeight="1" x14ac:dyDescent="0.25">
      <c r="B74" s="14">
        <f t="shared" si="57"/>
        <v>55</v>
      </c>
      <c r="C74" s="8">
        <f t="shared" si="58"/>
        <v>61.232051323256357</v>
      </c>
      <c r="D74" s="9">
        <f t="shared" si="45"/>
        <v>1.43369216092748E-3</v>
      </c>
      <c r="E74" s="8">
        <f t="shared" si="59"/>
        <v>79.629426280779924</v>
      </c>
      <c r="F74" s="9">
        <f t="shared" si="46"/>
        <v>2.5279213062745498E-4</v>
      </c>
      <c r="G74" s="8">
        <f t="shared" si="60"/>
        <v>96.752447056921767</v>
      </c>
      <c r="H74" s="9">
        <f t="shared" si="47"/>
        <v>1.1196270753455195E-4</v>
      </c>
      <c r="I74" s="38">
        <f t="shared" si="33"/>
        <v>237.61392466095805</v>
      </c>
      <c r="J74" s="8">
        <f t="shared" si="61"/>
        <v>61.237858997448214</v>
      </c>
      <c r="K74" s="9">
        <f t="shared" si="48"/>
        <v>3.2143145041407806E-5</v>
      </c>
      <c r="L74" s="8">
        <f t="shared" si="62"/>
        <v>79.630452411276991</v>
      </c>
      <c r="M74" s="9">
        <f t="shared" si="49"/>
        <v>5.9500042191018565E-6</v>
      </c>
      <c r="N74" s="8">
        <f t="shared" si="63"/>
        <v>96.752901325409653</v>
      </c>
      <c r="O74" s="9">
        <f t="shared" si="50"/>
        <v>2.5971893551357539E-6</v>
      </c>
      <c r="P74" s="38">
        <f t="shared" si="34"/>
        <v>237.62121273413487</v>
      </c>
      <c r="Q74" s="8">
        <f t="shared" si="64"/>
        <v>61.23797934218188</v>
      </c>
      <c r="R74" s="9">
        <f t="shared" si="51"/>
        <v>3.1111456744170596E-6</v>
      </c>
      <c r="S74" s="8">
        <f t="shared" si="65"/>
        <v>79.630474415576771</v>
      </c>
      <c r="T74" s="9">
        <f t="shared" si="52"/>
        <v>5.874492172708301E-7</v>
      </c>
      <c r="U74" s="8">
        <f t="shared" si="66"/>
        <v>96.752910965992925</v>
      </c>
      <c r="V74" s="9">
        <f t="shared" si="53"/>
        <v>2.5467842856841116E-7</v>
      </c>
      <c r="W74" s="36">
        <f t="shared" si="35"/>
        <v>237.62136472375158</v>
      </c>
      <c r="X74" s="38"/>
    </row>
    <row r="75" spans="2:40" s="2" customFormat="1" ht="17.25" customHeight="1" x14ac:dyDescent="0.25">
      <c r="B75" s="14">
        <f t="shared" si="57"/>
        <v>56</v>
      </c>
      <c r="C75" s="8">
        <f t="shared" si="58"/>
        <v>61.233485015417287</v>
      </c>
      <c r="D75" s="9">
        <f t="shared" si="45"/>
        <v>1.0877184883584246E-3</v>
      </c>
      <c r="E75" s="8">
        <f t="shared" si="59"/>
        <v>79.629679072910548</v>
      </c>
      <c r="F75" s="9">
        <f t="shared" si="46"/>
        <v>1.9203010496005035E-4</v>
      </c>
      <c r="G75" s="8">
        <f t="shared" si="60"/>
        <v>96.752559019629302</v>
      </c>
      <c r="H75" s="9">
        <f t="shared" si="47"/>
        <v>8.5026423667144968E-5</v>
      </c>
      <c r="I75" s="38">
        <f t="shared" si="33"/>
        <v>237.61572310795714</v>
      </c>
      <c r="J75" s="8">
        <f t="shared" si="61"/>
        <v>61.237891140593256</v>
      </c>
      <c r="K75" s="9">
        <f t="shared" si="48"/>
        <v>2.4390235305649099E-5</v>
      </c>
      <c r="L75" s="8">
        <f t="shared" si="62"/>
        <v>79.630458361281214</v>
      </c>
      <c r="M75" s="9">
        <f t="shared" si="49"/>
        <v>4.4933858220908007E-6</v>
      </c>
      <c r="N75" s="8">
        <f t="shared" si="63"/>
        <v>96.752903922599003</v>
      </c>
      <c r="O75" s="9">
        <f t="shared" si="50"/>
        <v>1.9640628048378517E-6</v>
      </c>
      <c r="P75" s="38">
        <f t="shared" si="34"/>
        <v>237.62125342447348</v>
      </c>
      <c r="Q75" s="8">
        <f t="shared" si="64"/>
        <v>61.237982453327554</v>
      </c>
      <c r="R75" s="9">
        <f t="shared" si="51"/>
        <v>2.3609383348333068E-6</v>
      </c>
      <c r="S75" s="8">
        <f t="shared" si="65"/>
        <v>79.630475003025992</v>
      </c>
      <c r="T75" s="9">
        <f t="shared" si="52"/>
        <v>4.4260083864600119E-7</v>
      </c>
      <c r="U75" s="8">
        <f t="shared" si="66"/>
        <v>96.752911220671351</v>
      </c>
      <c r="V75" s="9">
        <f t="shared" si="53"/>
        <v>1.9231588055390603E-7</v>
      </c>
      <c r="W75" s="36">
        <f t="shared" si="35"/>
        <v>237.62136867702492</v>
      </c>
      <c r="X75" s="38"/>
    </row>
    <row r="76" spans="2:40" s="2" customFormat="1" ht="17.25" customHeight="1" x14ac:dyDescent="0.25">
      <c r="B76" s="14">
        <f t="shared" si="57"/>
        <v>57</v>
      </c>
      <c r="C76" s="8">
        <f t="shared" si="58"/>
        <v>61.234572733905644</v>
      </c>
      <c r="D76" s="9">
        <f t="shared" si="45"/>
        <v>8.2522764574677332E-4</v>
      </c>
      <c r="E76" s="8">
        <f t="shared" si="59"/>
        <v>79.629871103015503</v>
      </c>
      <c r="F76" s="9">
        <f t="shared" si="46"/>
        <v>1.4585045543435982E-4</v>
      </c>
      <c r="G76" s="8">
        <f t="shared" si="60"/>
        <v>96.752644046052964</v>
      </c>
      <c r="H76" s="9">
        <f t="shared" si="47"/>
        <v>6.456192713111264E-5</v>
      </c>
      <c r="I76" s="38">
        <f t="shared" si="33"/>
        <v>237.61708788297409</v>
      </c>
      <c r="J76" s="8">
        <f t="shared" si="61"/>
        <v>61.237915530828559</v>
      </c>
      <c r="K76" s="9">
        <f t="shared" si="48"/>
        <v>1.8506931993789166E-5</v>
      </c>
      <c r="L76" s="8">
        <f t="shared" si="62"/>
        <v>79.63046285466703</v>
      </c>
      <c r="M76" s="9">
        <f t="shared" si="49"/>
        <v>3.3952738811571237E-6</v>
      </c>
      <c r="N76" s="8">
        <f t="shared" si="63"/>
        <v>96.752905886661807</v>
      </c>
      <c r="O76" s="9">
        <f t="shared" si="50"/>
        <v>1.4858975245779504E-6</v>
      </c>
      <c r="P76" s="38">
        <f t="shared" si="34"/>
        <v>237.6212842721574</v>
      </c>
      <c r="Q76" s="8">
        <f t="shared" si="64"/>
        <v>61.237984814265886</v>
      </c>
      <c r="R76" s="9">
        <f t="shared" si="51"/>
        <v>1.7915759105147089E-6</v>
      </c>
      <c r="S76" s="8">
        <f t="shared" si="65"/>
        <v>79.630475445626828</v>
      </c>
      <c r="T76" s="9">
        <f t="shared" si="52"/>
        <v>3.3374770813665577E-7</v>
      </c>
      <c r="U76" s="8">
        <f t="shared" si="66"/>
        <v>96.752911412987231</v>
      </c>
      <c r="V76" s="9">
        <f t="shared" si="53"/>
        <v>1.4530720404692943E-7</v>
      </c>
      <c r="W76" s="36">
        <f t="shared" si="35"/>
        <v>237.62137167287995</v>
      </c>
      <c r="X76" s="38"/>
    </row>
    <row r="77" spans="2:40" s="2" customFormat="1" ht="17.25" customHeight="1" x14ac:dyDescent="0.25">
      <c r="B77" s="14">
        <f t="shared" si="57"/>
        <v>58</v>
      </c>
      <c r="C77" s="8">
        <f t="shared" si="58"/>
        <v>61.235397961551392</v>
      </c>
      <c r="D77" s="9">
        <f t="shared" si="45"/>
        <v>6.260784784672957E-4</v>
      </c>
      <c r="E77" s="8">
        <f t="shared" si="59"/>
        <v>79.630016953470943</v>
      </c>
      <c r="F77" s="9">
        <f t="shared" si="46"/>
        <v>1.1076101718110465E-4</v>
      </c>
      <c r="G77" s="8">
        <f t="shared" si="60"/>
        <v>96.752708607980097</v>
      </c>
      <c r="H77" s="9">
        <f t="shared" si="47"/>
        <v>4.9017293306530263E-5</v>
      </c>
      <c r="I77" s="38">
        <f t="shared" si="33"/>
        <v>237.61812352300245</v>
      </c>
      <c r="J77" s="8">
        <f t="shared" si="61"/>
        <v>61.237934037760553</v>
      </c>
      <c r="K77" s="9">
        <f t="shared" si="48"/>
        <v>1.4042514363321601E-5</v>
      </c>
      <c r="L77" s="8">
        <f t="shared" si="62"/>
        <v>79.630466249940909</v>
      </c>
      <c r="M77" s="9">
        <f t="shared" si="49"/>
        <v>2.5667972103349257E-6</v>
      </c>
      <c r="N77" s="8">
        <f t="shared" si="63"/>
        <v>96.752907372559335</v>
      </c>
      <c r="O77" s="9">
        <f t="shared" si="50"/>
        <v>1.1245531443826451E-6</v>
      </c>
      <c r="P77" s="38">
        <f t="shared" si="34"/>
        <v>237.62130766026081</v>
      </c>
      <c r="Q77" s="8">
        <f t="shared" si="64"/>
        <v>61.237986605841797</v>
      </c>
      <c r="R77" s="9">
        <f t="shared" si="51"/>
        <v>1.3594830601260099E-6</v>
      </c>
      <c r="S77" s="8">
        <f t="shared" si="65"/>
        <v>79.630475779374535</v>
      </c>
      <c r="T77" s="9">
        <f t="shared" si="52"/>
        <v>2.5185254592940964E-7</v>
      </c>
      <c r="U77" s="8">
        <f t="shared" si="66"/>
        <v>96.752911558294429</v>
      </c>
      <c r="V77" s="9">
        <f t="shared" si="53"/>
        <v>1.0984456277896015E-7</v>
      </c>
      <c r="W77" s="36">
        <f t="shared" si="35"/>
        <v>237.62137394351078</v>
      </c>
      <c r="X77" s="38"/>
    </row>
    <row r="78" spans="2:40" s="2" customFormat="1" ht="17.25" customHeight="1" x14ac:dyDescent="0.25">
      <c r="B78" s="14">
        <f t="shared" si="57"/>
        <v>59</v>
      </c>
      <c r="C78" s="8">
        <f t="shared" si="58"/>
        <v>61.236024040029861</v>
      </c>
      <c r="D78" s="9">
        <f t="shared" si="45"/>
        <v>4.7498765264819554E-4</v>
      </c>
      <c r="E78" s="8">
        <f t="shared" si="59"/>
        <v>79.630127714488125</v>
      </c>
      <c r="F78" s="9">
        <f t="shared" si="46"/>
        <v>8.4103457892670264E-5</v>
      </c>
      <c r="G78" s="8">
        <f t="shared" si="60"/>
        <v>96.752757625273404</v>
      </c>
      <c r="H78" s="9">
        <f t="shared" si="47"/>
        <v>3.7211693340477581E-5</v>
      </c>
      <c r="I78" s="38">
        <f t="shared" si="33"/>
        <v>237.6189093797914</v>
      </c>
      <c r="J78" s="8">
        <f t="shared" si="61"/>
        <v>61.237948080274919</v>
      </c>
      <c r="K78" s="9">
        <f t="shared" si="48"/>
        <v>1.0654875198579106E-5</v>
      </c>
      <c r="L78" s="8">
        <f t="shared" si="62"/>
        <v>79.630468816738116</v>
      </c>
      <c r="M78" s="9">
        <f t="shared" si="49"/>
        <v>1.9413245948562974E-6</v>
      </c>
      <c r="N78" s="8">
        <f t="shared" si="63"/>
        <v>96.752908497112486</v>
      </c>
      <c r="O78" s="9">
        <f t="shared" si="50"/>
        <v>8.5134970539968435E-7</v>
      </c>
      <c r="P78" s="38">
        <f t="shared" si="34"/>
        <v>237.62132539412553</v>
      </c>
      <c r="Q78" s="8">
        <f t="shared" si="64"/>
        <v>61.237987965324855</v>
      </c>
      <c r="R78" s="9">
        <f t="shared" si="51"/>
        <v>1.0315776475255944E-6</v>
      </c>
      <c r="S78" s="8">
        <f t="shared" si="65"/>
        <v>79.630476031227076</v>
      </c>
      <c r="T78" s="9">
        <f t="shared" si="52"/>
        <v>1.9017730856774051E-7</v>
      </c>
      <c r="U78" s="8">
        <f t="shared" si="66"/>
        <v>96.752911668138992</v>
      </c>
      <c r="V78" s="9">
        <f t="shared" si="53"/>
        <v>8.307361820669712E-8</v>
      </c>
      <c r="W78" s="36">
        <f t="shared" si="35"/>
        <v>237.6213756646909</v>
      </c>
      <c r="X78" s="38"/>
    </row>
    <row r="79" spans="2:40" s="2" customFormat="1" ht="17.25" customHeight="1" x14ac:dyDescent="0.25">
      <c r="B79" s="14">
        <f t="shared" si="57"/>
        <v>60</v>
      </c>
      <c r="C79" s="8">
        <f t="shared" si="58"/>
        <v>61.236499027682513</v>
      </c>
      <c r="D79" s="9">
        <f t="shared" si="45"/>
        <v>3.6035866766193081E-4</v>
      </c>
      <c r="E79" s="8">
        <f t="shared" si="59"/>
        <v>79.630211817946019</v>
      </c>
      <c r="F79" s="9">
        <f t="shared" si="46"/>
        <v>6.3854989131417739E-5</v>
      </c>
      <c r="G79" s="8">
        <f t="shared" si="60"/>
        <v>96.752794836966743</v>
      </c>
      <c r="H79" s="9">
        <f t="shared" si="47"/>
        <v>2.8247028969641264E-5</v>
      </c>
      <c r="I79" s="38">
        <f t="shared" si="33"/>
        <v>237.61950568259527</v>
      </c>
      <c r="J79" s="8">
        <f t="shared" si="61"/>
        <v>61.237958735150116</v>
      </c>
      <c r="K79" s="9">
        <f t="shared" si="48"/>
        <v>8.0843628491589214E-6</v>
      </c>
      <c r="L79" s="8">
        <f t="shared" si="62"/>
        <v>79.630470758062714</v>
      </c>
      <c r="M79" s="9">
        <f t="shared" si="49"/>
        <v>1.4688306633203752E-6</v>
      </c>
      <c r="N79" s="8">
        <f t="shared" si="63"/>
        <v>96.752909348462197</v>
      </c>
      <c r="O79" s="9">
        <f t="shared" si="50"/>
        <v>6.446959872619118E-7</v>
      </c>
      <c r="P79" s="38">
        <f t="shared" si="34"/>
        <v>237.62133884167503</v>
      </c>
      <c r="Q79" s="8">
        <f t="shared" si="64"/>
        <v>61.237988996902502</v>
      </c>
      <c r="R79" s="9">
        <f t="shared" si="51"/>
        <v>7.8274609638384618E-7</v>
      </c>
      <c r="S79" s="8">
        <f t="shared" si="65"/>
        <v>79.630476221404379</v>
      </c>
      <c r="T79" s="9">
        <f t="shared" si="52"/>
        <v>1.4368839851286452E-7</v>
      </c>
      <c r="U79" s="8">
        <f t="shared" si="66"/>
        <v>96.752911751212608</v>
      </c>
      <c r="V79" s="9">
        <f t="shared" si="53"/>
        <v>6.2851767790306212E-8</v>
      </c>
      <c r="W79" s="36">
        <f t="shared" si="35"/>
        <v>237.62137696951947</v>
      </c>
      <c r="X79" s="38"/>
    </row>
    <row r="80" spans="2:40" s="2" customFormat="1" ht="17.25" customHeight="1" x14ac:dyDescent="0.25">
      <c r="B80" s="14">
        <f t="shared" si="57"/>
        <v>61</v>
      </c>
      <c r="C80" s="8">
        <f t="shared" si="58"/>
        <v>61.236859386350176</v>
      </c>
      <c r="D80" s="9">
        <f t="shared" si="45"/>
        <v>2.7339283962546368E-4</v>
      </c>
      <c r="E80" s="8">
        <f t="shared" si="59"/>
        <v>79.630275672935156</v>
      </c>
      <c r="F80" s="9">
        <f t="shared" si="46"/>
        <v>4.8476969153110616E-5</v>
      </c>
      <c r="G80" s="8">
        <f t="shared" si="60"/>
        <v>96.752823083995708</v>
      </c>
      <c r="H80" s="9">
        <f t="shared" si="47"/>
        <v>2.144047732244303E-5</v>
      </c>
      <c r="I80" s="38">
        <f t="shared" si="33"/>
        <v>237.61995814328102</v>
      </c>
      <c r="J80" s="8">
        <f t="shared" si="61"/>
        <v>61.237966819512963</v>
      </c>
      <c r="K80" s="9">
        <f t="shared" si="48"/>
        <v>6.1339177410690837E-6</v>
      </c>
      <c r="L80" s="8">
        <f t="shared" si="62"/>
        <v>79.630472226893374</v>
      </c>
      <c r="M80" s="9">
        <f t="shared" si="49"/>
        <v>1.1117113420944236E-6</v>
      </c>
      <c r="N80" s="8">
        <f t="shared" si="63"/>
        <v>96.752909993158184</v>
      </c>
      <c r="O80" s="9">
        <f t="shared" si="50"/>
        <v>4.8832103871632171E-7</v>
      </c>
      <c r="P80" s="38">
        <f t="shared" si="34"/>
        <v>237.62134903956451</v>
      </c>
      <c r="Q80" s="8">
        <f t="shared" si="64"/>
        <v>61.237989779648601</v>
      </c>
      <c r="R80" s="9">
        <f t="shared" si="51"/>
        <v>5.9392542817171545E-7</v>
      </c>
      <c r="S80" s="8">
        <f t="shared" si="65"/>
        <v>79.630476365092775</v>
      </c>
      <c r="T80" s="9">
        <f t="shared" si="52"/>
        <v>1.0861892585367627E-7</v>
      </c>
      <c r="U80" s="8">
        <f t="shared" si="66"/>
        <v>96.752911814064376</v>
      </c>
      <c r="V80" s="9">
        <f t="shared" si="53"/>
        <v>4.756866500699175E-8</v>
      </c>
      <c r="W80" s="36">
        <f t="shared" si="35"/>
        <v>237.62137795880574</v>
      </c>
      <c r="X80" s="38"/>
    </row>
    <row r="81" spans="2:24" s="2" customFormat="1" ht="17.25" customHeight="1" x14ac:dyDescent="0.25">
      <c r="B81" s="14">
        <f t="shared" si="57"/>
        <v>62</v>
      </c>
      <c r="C81" s="8">
        <f t="shared" si="58"/>
        <v>61.2371327791898</v>
      </c>
      <c r="D81" s="9">
        <f t="shared" si="45"/>
        <v>2.0741448983430111E-4</v>
      </c>
      <c r="E81" s="8">
        <f t="shared" si="59"/>
        <v>79.630324149904311</v>
      </c>
      <c r="F81" s="9">
        <f t="shared" si="46"/>
        <v>3.6799392537645303E-5</v>
      </c>
      <c r="G81" s="8">
        <f t="shared" si="60"/>
        <v>96.752844524473034</v>
      </c>
      <c r="H81" s="9">
        <f t="shared" si="47"/>
        <v>1.6273044651349267E-5</v>
      </c>
      <c r="I81" s="38">
        <f t="shared" si="33"/>
        <v>237.62030145356715</v>
      </c>
      <c r="J81" s="8">
        <f t="shared" si="61"/>
        <v>61.237972953430706</v>
      </c>
      <c r="K81" s="9">
        <f t="shared" si="48"/>
        <v>4.6539905276254956E-6</v>
      </c>
      <c r="L81" s="8">
        <f t="shared" si="62"/>
        <v>79.630473338604716</v>
      </c>
      <c r="M81" s="9">
        <f t="shared" si="49"/>
        <v>8.4166871161528434E-7</v>
      </c>
      <c r="N81" s="8">
        <f t="shared" si="63"/>
        <v>96.752910481479219</v>
      </c>
      <c r="O81" s="9">
        <f t="shared" si="50"/>
        <v>3.69952508183502E-7</v>
      </c>
      <c r="P81" s="38">
        <f t="shared" si="34"/>
        <v>237.62135677351466</v>
      </c>
      <c r="Q81" s="8">
        <f t="shared" si="64"/>
        <v>61.237990373574029</v>
      </c>
      <c r="R81" s="9">
        <f t="shared" si="51"/>
        <v>4.5064646059245206E-7</v>
      </c>
      <c r="S81" s="8">
        <f t="shared" si="65"/>
        <v>79.630476473711695</v>
      </c>
      <c r="T81" s="9">
        <f t="shared" si="52"/>
        <v>8.2145459767701823E-8</v>
      </c>
      <c r="U81" s="8">
        <f t="shared" si="66"/>
        <v>96.752911861633038</v>
      </c>
      <c r="V81" s="9">
        <f t="shared" si="53"/>
        <v>3.6012691051467982E-8</v>
      </c>
      <c r="W81" s="36">
        <f t="shared" si="35"/>
        <v>237.62137870891877</v>
      </c>
      <c r="X81" s="38"/>
    </row>
    <row r="82" spans="2:24" s="2" customFormat="1" ht="17.25" customHeight="1" x14ac:dyDescent="0.25">
      <c r="B82" s="14">
        <f t="shared" si="57"/>
        <v>63</v>
      </c>
      <c r="C82" s="8">
        <f t="shared" si="58"/>
        <v>61.237340193679636</v>
      </c>
      <c r="D82" s="9">
        <f t="shared" si="45"/>
        <v>1.5735880043621364E-4</v>
      </c>
      <c r="E82" s="8">
        <f t="shared" si="59"/>
        <v>79.630360949296843</v>
      </c>
      <c r="F82" s="9">
        <f t="shared" si="46"/>
        <v>2.7932818024822836E-5</v>
      </c>
      <c r="G82" s="8">
        <f t="shared" si="60"/>
        <v>96.752860797517684</v>
      </c>
      <c r="H82" s="9">
        <f t="shared" si="47"/>
        <v>1.2350359767321351E-5</v>
      </c>
      <c r="I82" s="38">
        <f t="shared" si="33"/>
        <v>237.62056194049416</v>
      </c>
      <c r="J82" s="8">
        <f t="shared" si="61"/>
        <v>61.237977607421236</v>
      </c>
      <c r="K82" s="9">
        <f t="shared" si="48"/>
        <v>3.5310919721531775E-6</v>
      </c>
      <c r="L82" s="8">
        <f t="shared" si="62"/>
        <v>79.630474180273424</v>
      </c>
      <c r="M82" s="9">
        <f t="shared" si="49"/>
        <v>6.3738726741036089E-7</v>
      </c>
      <c r="N82" s="8">
        <f t="shared" si="63"/>
        <v>96.752910851431722</v>
      </c>
      <c r="O82" s="9">
        <f t="shared" si="50"/>
        <v>2.8032702736879855E-7</v>
      </c>
      <c r="P82" s="38">
        <f t="shared" si="34"/>
        <v>237.62136263912637</v>
      </c>
      <c r="Q82" s="8">
        <f t="shared" si="64"/>
        <v>61.237990824220489</v>
      </c>
      <c r="R82" s="9">
        <f t="shared" si="51"/>
        <v>3.4192741593663811E-7</v>
      </c>
      <c r="S82" s="8">
        <f t="shared" si="65"/>
        <v>79.630476555857157</v>
      </c>
      <c r="T82" s="9">
        <f t="shared" si="52"/>
        <v>6.2148743484868874E-8</v>
      </c>
      <c r="U82" s="8">
        <f t="shared" si="66"/>
        <v>96.752911897645731</v>
      </c>
      <c r="V82" s="9">
        <f t="shared" si="53"/>
        <v>2.7271246594295917E-8</v>
      </c>
      <c r="W82" s="36">
        <f t="shared" si="35"/>
        <v>237.62137927772338</v>
      </c>
      <c r="X82" s="38"/>
    </row>
    <row r="83" spans="2:24" s="2" customFormat="1" ht="17.25" customHeight="1" x14ac:dyDescent="0.25">
      <c r="B83" s="14">
        <f t="shared" si="57"/>
        <v>64</v>
      </c>
      <c r="C83" s="8">
        <f t="shared" si="58"/>
        <v>61.237497552480072</v>
      </c>
      <c r="D83" s="9">
        <f t="shared" ref="D83:D114" si="68">$D$11*C83*(1-C83/$F$11)+$N$11*C83*E83+$P$12*C83*G83</f>
        <v>1.1938316688109296E-4</v>
      </c>
      <c r="E83" s="8">
        <f t="shared" si="59"/>
        <v>79.630388882114872</v>
      </c>
      <c r="F83" s="9">
        <f t="shared" ref="F83:F114" si="69">$D$12*E83*(1-E83/$F$12)+$L$12*C83*E83+$P$12*E83*G83</f>
        <v>2.1201256238168043E-5</v>
      </c>
      <c r="G83" s="8">
        <f t="shared" si="60"/>
        <v>96.752873147877452</v>
      </c>
      <c r="H83" s="9">
        <f t="shared" ref="H83:H114" si="70">$D$13*G83*(1-G83/$F$13)+$L$13*C83*G83+$N$13*E83*G83</f>
        <v>9.3728146581817384E-6</v>
      </c>
      <c r="I83" s="38">
        <f t="shared" si="33"/>
        <v>237.62075958247237</v>
      </c>
      <c r="J83" s="8">
        <f t="shared" si="61"/>
        <v>61.237981138513206</v>
      </c>
      <c r="K83" s="9">
        <f t="shared" ref="K83:K114" si="71">$D$11*J83*(1-J83/$F$11)+$N$11*J83*L83+$P$12*J83*N83</f>
        <v>2.6791008609361455E-6</v>
      </c>
      <c r="L83" s="8">
        <f t="shared" si="62"/>
        <v>79.630474817660698</v>
      </c>
      <c r="M83" s="9">
        <f t="shared" ref="M83:M114" si="72">$D$12*L83*(1-L83/$F$12)+$L$12*J83*L83+$P$12*L83*N83</f>
        <v>4.8279719200294835E-7</v>
      </c>
      <c r="N83" s="8">
        <f t="shared" si="63"/>
        <v>96.752911131758751</v>
      </c>
      <c r="O83" s="9">
        <f t="shared" ref="O83:O114" si="73">$D$13*N83*(1-N83/$F$13)+$L$13*J83*N83+$N$13*L83*N83</f>
        <v>2.1244784642604486E-7</v>
      </c>
      <c r="P83" s="38">
        <f t="shared" si="34"/>
        <v>237.62136708793264</v>
      </c>
      <c r="Q83" s="8">
        <f t="shared" si="64"/>
        <v>61.237991166147907</v>
      </c>
      <c r="R83" s="9">
        <f t="shared" ref="R83:R114" si="74">$D$11*Q83*(1-Q83/$F$11)+$N$11*Q83*S83+$P$12*Q83*U83</f>
        <v>2.5943380843607144E-7</v>
      </c>
      <c r="S83" s="8">
        <f t="shared" si="65"/>
        <v>79.6304766180059</v>
      </c>
      <c r="T83" s="9">
        <f t="shared" ref="T83:T114" si="75">$D$12*S83*(1-S83/$F$12)+$L$12*Q83*S83+$P$12*S83*U83</f>
        <v>4.7036082584384076E-8</v>
      </c>
      <c r="U83" s="8">
        <f t="shared" si="66"/>
        <v>96.752911924916972</v>
      </c>
      <c r="V83" s="9">
        <f t="shared" ref="V83:V114" si="76">$D$13*U83*(1-U83/$F$13)+$L$13*Q83*U83+$N$13*S83*U83</f>
        <v>2.0656427235365982E-8</v>
      </c>
      <c r="W83" s="36">
        <f t="shared" si="35"/>
        <v>237.62137970907077</v>
      </c>
      <c r="X83" s="38"/>
    </row>
    <row r="84" spans="2:24" s="2" customFormat="1" ht="17.25" customHeight="1" x14ac:dyDescent="0.25">
      <c r="B84" s="14">
        <f t="shared" ref="B84:B119" si="77">+B83+$C$15</f>
        <v>65</v>
      </c>
      <c r="C84" s="8">
        <f t="shared" ref="C84:C119" si="78">+C83+D83*$C$15</f>
        <v>61.237616935646955</v>
      </c>
      <c r="D84" s="9">
        <f t="shared" si="68"/>
        <v>9.0572290582180415E-5</v>
      </c>
      <c r="E84" s="8">
        <f t="shared" ref="E84:E119" si="79">+E83+F83*$C$15</f>
        <v>79.630410083371103</v>
      </c>
      <c r="F84" s="9">
        <f t="shared" si="69"/>
        <v>1.6091056044054142E-5</v>
      </c>
      <c r="G84" s="8">
        <f t="shared" ref="G84:G119" si="80">+G83+H83*$C$15</f>
        <v>96.752882520692111</v>
      </c>
      <c r="H84" s="9">
        <f t="shared" si="70"/>
        <v>7.1128365308759101E-6</v>
      </c>
      <c r="I84" s="38">
        <f t="shared" si="33"/>
        <v>237.62090953971017</v>
      </c>
      <c r="J84" s="8">
        <f t="shared" ref="J84:J119" si="81">+J83+K83*$C$15</f>
        <v>61.237983817614065</v>
      </c>
      <c r="K84" s="9">
        <f t="shared" si="71"/>
        <v>2.0326661078762243E-6</v>
      </c>
      <c r="L84" s="8">
        <f t="shared" ref="L84:L119" si="82">+L83+M83*$C$15</f>
        <v>79.630475300457888</v>
      </c>
      <c r="M84" s="9">
        <f t="shared" si="72"/>
        <v>3.6577413231597689E-7</v>
      </c>
      <c r="N84" s="8">
        <f t="shared" ref="N84:N119" si="83">+N83+O83*$C$15</f>
        <v>96.752911344206595</v>
      </c>
      <c r="O84" s="9">
        <f t="shared" si="73"/>
        <v>1.6102721778210594E-7</v>
      </c>
      <c r="P84" s="38">
        <f t="shared" si="34"/>
        <v>237.62137046227855</v>
      </c>
      <c r="Q84" s="8">
        <f t="shared" ref="Q84:Q119" si="84">+Q83+R83*$C$15</f>
        <v>61.237991425581718</v>
      </c>
      <c r="R84" s="9">
        <f t="shared" si="74"/>
        <v>1.9684055474478157E-7</v>
      </c>
      <c r="S84" s="8">
        <f t="shared" ref="S84:S119" si="85">+S83+T83*$C$15</f>
        <v>79.630476665041982</v>
      </c>
      <c r="T84" s="9">
        <f t="shared" si="75"/>
        <v>3.560914674238802E-8</v>
      </c>
      <c r="U84" s="8">
        <f t="shared" ref="U84:U119" si="86">+U83+V83*$C$15</f>
        <v>96.752911945573402</v>
      </c>
      <c r="V84" s="9">
        <f t="shared" si="76"/>
        <v>1.5649252560478999E-8</v>
      </c>
      <c r="W84" s="36">
        <f t="shared" si="35"/>
        <v>237.62138003619711</v>
      </c>
      <c r="X84" s="38"/>
    </row>
    <row r="85" spans="2:24" s="2" customFormat="1" ht="17.25" customHeight="1" x14ac:dyDescent="0.25">
      <c r="B85" s="14">
        <f t="shared" si="77"/>
        <v>66</v>
      </c>
      <c r="C85" s="8">
        <f t="shared" si="78"/>
        <v>61.237707507937536</v>
      </c>
      <c r="D85" s="9">
        <f t="shared" si="68"/>
        <v>6.871441480371665E-5</v>
      </c>
      <c r="E85" s="8">
        <f t="shared" si="79"/>
        <v>79.630426174427143</v>
      </c>
      <c r="F85" s="9">
        <f t="shared" si="69"/>
        <v>1.2211993707822444E-5</v>
      </c>
      <c r="G85" s="8">
        <f t="shared" si="80"/>
        <v>96.752889633528639</v>
      </c>
      <c r="H85" s="9">
        <f t="shared" si="70"/>
        <v>5.3975959359853221E-6</v>
      </c>
      <c r="I85" s="38">
        <f t="shared" ref="I85:I119" si="87">C85+E85+G85</f>
        <v>237.62102331589332</v>
      </c>
      <c r="J85" s="8">
        <f t="shared" si="81"/>
        <v>61.237985850280175</v>
      </c>
      <c r="K85" s="9">
        <f t="shared" si="71"/>
        <v>1.5421988095454253E-6</v>
      </c>
      <c r="L85" s="8">
        <f t="shared" si="82"/>
        <v>79.630475666232016</v>
      </c>
      <c r="M85" s="9">
        <f t="shared" si="72"/>
        <v>2.7716436745706119E-7</v>
      </c>
      <c r="N85" s="8">
        <f t="shared" si="83"/>
        <v>96.752911505233811</v>
      </c>
      <c r="O85" s="9">
        <f t="shared" si="73"/>
        <v>1.2206697475036776E-7</v>
      </c>
      <c r="P85" s="38">
        <f t="shared" ref="P85:P119" si="88">J85+L85+N85</f>
        <v>237.621373021746</v>
      </c>
      <c r="Q85" s="8">
        <f t="shared" si="84"/>
        <v>61.237991622422271</v>
      </c>
      <c r="R85" s="9">
        <f t="shared" si="74"/>
        <v>1.4934769976271411E-7</v>
      </c>
      <c r="S85" s="8">
        <f t="shared" si="85"/>
        <v>79.63047670065113</v>
      </c>
      <c r="T85" s="9">
        <f t="shared" si="75"/>
        <v>2.6965436106252128E-8</v>
      </c>
      <c r="U85" s="8">
        <f t="shared" si="86"/>
        <v>96.752911961222651</v>
      </c>
      <c r="V85" s="9">
        <f t="shared" si="76"/>
        <v>1.1857951953686552E-8</v>
      </c>
      <c r="W85" s="36">
        <f t="shared" ref="W85:W119" si="89">Q85+S85+U85</f>
        <v>237.62138028429604</v>
      </c>
      <c r="X85" s="38"/>
    </row>
    <row r="86" spans="2:24" s="2" customFormat="1" ht="17.25" customHeight="1" x14ac:dyDescent="0.25">
      <c r="B86" s="14">
        <f t="shared" si="77"/>
        <v>67</v>
      </c>
      <c r="C86" s="8">
        <f t="shared" si="78"/>
        <v>61.237776222352338</v>
      </c>
      <c r="D86" s="9">
        <f t="shared" si="68"/>
        <v>5.2131548179179532E-5</v>
      </c>
      <c r="E86" s="8">
        <f t="shared" si="79"/>
        <v>79.630438386420849</v>
      </c>
      <c r="F86" s="9">
        <f t="shared" si="69"/>
        <v>9.2676637710731313E-6</v>
      </c>
      <c r="G86" s="8">
        <f t="shared" si="80"/>
        <v>96.752895031124581</v>
      </c>
      <c r="H86" s="9">
        <f t="shared" si="70"/>
        <v>4.0958561084991629E-6</v>
      </c>
      <c r="I86" s="38">
        <f t="shared" si="87"/>
        <v>237.62110963989778</v>
      </c>
      <c r="J86" s="8">
        <f t="shared" si="81"/>
        <v>61.237987392478985</v>
      </c>
      <c r="K86" s="9">
        <f t="shared" si="71"/>
        <v>1.1700713808959762E-6</v>
      </c>
      <c r="L86" s="8">
        <f t="shared" si="82"/>
        <v>79.630475943396377</v>
      </c>
      <c r="M86" s="9">
        <f t="shared" si="72"/>
        <v>2.1005280403940674E-7</v>
      </c>
      <c r="N86" s="8">
        <f t="shared" si="83"/>
        <v>96.75291162730079</v>
      </c>
      <c r="O86" s="9">
        <f t="shared" si="73"/>
        <v>9.2542756124913694E-8</v>
      </c>
      <c r="P86" s="38">
        <f t="shared" si="88"/>
        <v>237.62137496317615</v>
      </c>
      <c r="Q86" s="8">
        <f t="shared" si="84"/>
        <v>61.23799177176997</v>
      </c>
      <c r="R86" s="9">
        <f t="shared" si="74"/>
        <v>1.1331279581305864E-7</v>
      </c>
      <c r="S86" s="8">
        <f t="shared" si="85"/>
        <v>79.630476727616568</v>
      </c>
      <c r="T86" s="9">
        <f t="shared" si="75"/>
        <v>2.0424649527228667E-8</v>
      </c>
      <c r="U86" s="8">
        <f t="shared" si="86"/>
        <v>96.7529119730806</v>
      </c>
      <c r="V86" s="9">
        <f t="shared" si="76"/>
        <v>8.9865563879243382E-9</v>
      </c>
      <c r="W86" s="36">
        <f t="shared" si="89"/>
        <v>237.62138047246714</v>
      </c>
      <c r="X86" s="38"/>
    </row>
    <row r="87" spans="2:24" s="2" customFormat="1" ht="17.25" customHeight="1" x14ac:dyDescent="0.25">
      <c r="B87" s="14">
        <f t="shared" si="77"/>
        <v>68</v>
      </c>
      <c r="C87" s="8">
        <f t="shared" si="78"/>
        <v>61.237828353900518</v>
      </c>
      <c r="D87" s="9">
        <f t="shared" si="68"/>
        <v>3.9550654082454173E-5</v>
      </c>
      <c r="E87" s="8">
        <f t="shared" si="79"/>
        <v>79.63044765408462</v>
      </c>
      <c r="F87" s="9">
        <f t="shared" si="69"/>
        <v>7.0329563786053484E-6</v>
      </c>
      <c r="G87" s="8">
        <f t="shared" si="80"/>
        <v>96.752899126980694</v>
      </c>
      <c r="H87" s="9">
        <f t="shared" si="70"/>
        <v>3.1079752211837786E-6</v>
      </c>
      <c r="I87" s="38">
        <f t="shared" si="87"/>
        <v>237.62117513496582</v>
      </c>
      <c r="J87" s="8">
        <f t="shared" si="81"/>
        <v>61.237988562550363</v>
      </c>
      <c r="K87" s="9">
        <f t="shared" si="71"/>
        <v>8.877329162881864E-7</v>
      </c>
      <c r="L87" s="8">
        <f t="shared" si="82"/>
        <v>79.63047615344918</v>
      </c>
      <c r="M87" s="9">
        <f t="shared" si="72"/>
        <v>1.5921279139519129E-7</v>
      </c>
      <c r="N87" s="8">
        <f t="shared" si="83"/>
        <v>96.752911719843553</v>
      </c>
      <c r="O87" s="9">
        <f t="shared" si="73"/>
        <v>7.0165921517428842E-8</v>
      </c>
      <c r="P87" s="38">
        <f t="shared" si="88"/>
        <v>237.6213764358431</v>
      </c>
      <c r="Q87" s="8">
        <f t="shared" si="84"/>
        <v>61.237991885082764</v>
      </c>
      <c r="R87" s="9">
        <f t="shared" si="74"/>
        <v>8.5971853192035042E-8</v>
      </c>
      <c r="S87" s="8">
        <f t="shared" si="85"/>
        <v>79.630476748041218</v>
      </c>
      <c r="T87" s="9">
        <f t="shared" si="75"/>
        <v>1.5473572645419154E-8</v>
      </c>
      <c r="U87" s="8">
        <f t="shared" si="86"/>
        <v>96.752911982067161</v>
      </c>
      <c r="V87" s="9">
        <f t="shared" si="76"/>
        <v>6.8114012208297936E-9</v>
      </c>
      <c r="W87" s="36">
        <f t="shared" si="89"/>
        <v>237.62138061519116</v>
      </c>
      <c r="X87" s="38"/>
    </row>
    <row r="88" spans="2:24" s="2" customFormat="1" ht="17.25" customHeight="1" x14ac:dyDescent="0.25">
      <c r="B88" s="14">
        <f t="shared" si="77"/>
        <v>69</v>
      </c>
      <c r="C88" s="8">
        <f t="shared" si="78"/>
        <v>61.237867904554598</v>
      </c>
      <c r="D88" s="9">
        <f t="shared" si="68"/>
        <v>3.0005923088438635E-5</v>
      </c>
      <c r="E88" s="8">
        <f t="shared" si="79"/>
        <v>79.630454687040995</v>
      </c>
      <c r="F88" s="9">
        <f t="shared" si="69"/>
        <v>5.3369303807393464E-6</v>
      </c>
      <c r="G88" s="8">
        <f t="shared" si="80"/>
        <v>96.752902234955911</v>
      </c>
      <c r="H88" s="9">
        <f t="shared" si="70"/>
        <v>2.358307627403633E-6</v>
      </c>
      <c r="I88" s="38">
        <f t="shared" si="87"/>
        <v>237.6212248265515</v>
      </c>
      <c r="J88" s="8">
        <f t="shared" si="81"/>
        <v>61.23798945028328</v>
      </c>
      <c r="K88" s="9">
        <f t="shared" si="71"/>
        <v>6.7352003219056655E-7</v>
      </c>
      <c r="L88" s="8">
        <f t="shared" si="82"/>
        <v>79.630476312661969</v>
      </c>
      <c r="M88" s="9">
        <f t="shared" si="72"/>
        <v>1.2069201460462864E-7</v>
      </c>
      <c r="N88" s="8">
        <f t="shared" si="83"/>
        <v>96.752911790009477</v>
      </c>
      <c r="O88" s="9">
        <f t="shared" si="73"/>
        <v>5.3204026517761349E-8</v>
      </c>
      <c r="P88" s="38">
        <f t="shared" si="88"/>
        <v>237.62137755295473</v>
      </c>
      <c r="Q88" s="8">
        <f t="shared" si="84"/>
        <v>61.237991971054619</v>
      </c>
      <c r="R88" s="9">
        <f t="shared" si="74"/>
        <v>6.5227527601408042E-8</v>
      </c>
      <c r="S88" s="8">
        <f t="shared" si="85"/>
        <v>79.630476763514793</v>
      </c>
      <c r="T88" s="9">
        <f t="shared" si="75"/>
        <v>1.172476382649279E-8</v>
      </c>
      <c r="U88" s="8">
        <f t="shared" si="86"/>
        <v>96.752911988878566</v>
      </c>
      <c r="V88" s="9">
        <f t="shared" si="76"/>
        <v>5.1633421982444361E-9</v>
      </c>
      <c r="W88" s="36">
        <f t="shared" si="89"/>
        <v>237.62138072344797</v>
      </c>
      <c r="X88" s="38"/>
    </row>
    <row r="89" spans="2:24" s="2" customFormat="1" ht="17.25" customHeight="1" x14ac:dyDescent="0.25">
      <c r="B89" s="22">
        <f t="shared" si="77"/>
        <v>70</v>
      </c>
      <c r="C89" s="8">
        <f t="shared" si="78"/>
        <v>61.237897910477685</v>
      </c>
      <c r="D89" s="9">
        <f t="shared" si="68"/>
        <v>2.2764628991644997E-5</v>
      </c>
      <c r="E89" s="8">
        <f t="shared" si="79"/>
        <v>79.630460023971381</v>
      </c>
      <c r="F89" s="9">
        <f t="shared" si="69"/>
        <v>4.0497933890826232E-6</v>
      </c>
      <c r="G89" s="8">
        <f t="shared" si="80"/>
        <v>96.752904593263537</v>
      </c>
      <c r="H89" s="9">
        <f t="shared" si="70"/>
        <v>1.789430035703532E-6</v>
      </c>
      <c r="I89" s="38">
        <f t="shared" si="87"/>
        <v>237.62126252771262</v>
      </c>
      <c r="J89" s="8">
        <f t="shared" si="81"/>
        <v>61.237990123803314</v>
      </c>
      <c r="K89" s="9">
        <f t="shared" si="71"/>
        <v>5.1099560804956923E-7</v>
      </c>
      <c r="L89" s="8">
        <f t="shared" si="82"/>
        <v>79.630476433353977</v>
      </c>
      <c r="M89" s="9">
        <f t="shared" si="72"/>
        <v>9.1500579113557023E-8</v>
      </c>
      <c r="N89" s="8">
        <f t="shared" si="83"/>
        <v>96.752911843213511</v>
      </c>
      <c r="O89" s="9">
        <f t="shared" si="73"/>
        <v>4.0345302654287707E-8</v>
      </c>
      <c r="P89" s="38">
        <f t="shared" si="88"/>
        <v>237.62137840037082</v>
      </c>
      <c r="Q89" s="8">
        <f t="shared" si="84"/>
        <v>61.237992036282144</v>
      </c>
      <c r="R89" s="9">
        <f t="shared" si="74"/>
        <v>4.9488376285822255E-8</v>
      </c>
      <c r="S89" s="8">
        <f t="shared" si="85"/>
        <v>79.630476775239558</v>
      </c>
      <c r="T89" s="9">
        <f t="shared" si="75"/>
        <v>8.8855798274778408E-9</v>
      </c>
      <c r="U89" s="8">
        <f t="shared" si="86"/>
        <v>96.752911994041909</v>
      </c>
      <c r="V89" s="9">
        <f t="shared" si="76"/>
        <v>3.9144518737543876E-9</v>
      </c>
      <c r="W89" s="36">
        <f t="shared" si="89"/>
        <v>237.6213808055636</v>
      </c>
      <c r="X89" s="38"/>
    </row>
    <row r="90" spans="2:24" s="2" customFormat="1" ht="17.25" customHeight="1" x14ac:dyDescent="0.25">
      <c r="B90" s="14">
        <f t="shared" si="77"/>
        <v>71</v>
      </c>
      <c r="C90" s="8">
        <f t="shared" si="78"/>
        <v>61.237920675106679</v>
      </c>
      <c r="D90" s="9">
        <f t="shared" si="68"/>
        <v>1.7270877753938763E-5</v>
      </c>
      <c r="E90" s="8">
        <f t="shared" si="79"/>
        <v>79.63046407376477</v>
      </c>
      <c r="F90" s="9">
        <f t="shared" si="69"/>
        <v>3.0730063040884659E-6</v>
      </c>
      <c r="G90" s="8">
        <f t="shared" si="80"/>
        <v>96.752906382693567</v>
      </c>
      <c r="H90" s="9">
        <f t="shared" si="70"/>
        <v>1.3577552304688822E-6</v>
      </c>
      <c r="I90" s="38">
        <f t="shared" si="87"/>
        <v>237.62129113156502</v>
      </c>
      <c r="J90" s="8">
        <f t="shared" si="81"/>
        <v>61.237990634798919</v>
      </c>
      <c r="K90" s="9">
        <f t="shared" si="71"/>
        <v>3.8768809607070409E-7</v>
      </c>
      <c r="L90" s="8">
        <f t="shared" si="82"/>
        <v>79.630476524854558</v>
      </c>
      <c r="M90" s="9">
        <f t="shared" si="72"/>
        <v>6.9375834410578818E-8</v>
      </c>
      <c r="N90" s="8">
        <f t="shared" si="83"/>
        <v>96.752911883558809</v>
      </c>
      <c r="O90" s="9">
        <f t="shared" si="73"/>
        <v>3.0596214450895332E-8</v>
      </c>
      <c r="P90" s="38">
        <f t="shared" si="88"/>
        <v>237.6213790432123</v>
      </c>
      <c r="Q90" s="8">
        <f t="shared" si="84"/>
        <v>61.237992085770522</v>
      </c>
      <c r="R90" s="9">
        <f t="shared" si="74"/>
        <v>3.7546840747637589E-8</v>
      </c>
      <c r="S90" s="8">
        <f t="shared" si="85"/>
        <v>79.630476784125136</v>
      </c>
      <c r="T90" s="9">
        <f t="shared" si="75"/>
        <v>6.7348402410516428E-9</v>
      </c>
      <c r="U90" s="8">
        <f t="shared" si="86"/>
        <v>96.75291199795636</v>
      </c>
      <c r="V90" s="9">
        <f t="shared" si="76"/>
        <v>2.9679143587202361E-9</v>
      </c>
      <c r="W90" s="36">
        <f t="shared" si="89"/>
        <v>237.621380867852</v>
      </c>
      <c r="X90" s="38"/>
    </row>
    <row r="91" spans="2:24" s="2" customFormat="1" ht="17.25" customHeight="1" x14ac:dyDescent="0.25">
      <c r="B91" s="14">
        <f t="shared" si="77"/>
        <v>72</v>
      </c>
      <c r="C91" s="8">
        <f t="shared" si="78"/>
        <v>61.237937945984434</v>
      </c>
      <c r="D91" s="9">
        <f t="shared" si="68"/>
        <v>1.310293161749243E-5</v>
      </c>
      <c r="E91" s="8">
        <f t="shared" si="79"/>
        <v>79.630467146771068</v>
      </c>
      <c r="F91" s="9">
        <f t="shared" si="69"/>
        <v>2.3317642372511216E-6</v>
      </c>
      <c r="G91" s="8">
        <f t="shared" si="80"/>
        <v>96.752907740448791</v>
      </c>
      <c r="H91" s="9">
        <f t="shared" si="70"/>
        <v>1.0302004072038073E-6</v>
      </c>
      <c r="I91" s="38">
        <f t="shared" si="87"/>
        <v>237.62131283320429</v>
      </c>
      <c r="J91" s="8">
        <f t="shared" si="81"/>
        <v>61.237991022487016</v>
      </c>
      <c r="K91" s="9">
        <f t="shared" si="71"/>
        <v>2.9413492064200852E-7</v>
      </c>
      <c r="L91" s="8">
        <f t="shared" si="82"/>
        <v>79.630476594230387</v>
      </c>
      <c r="M91" s="9">
        <f t="shared" si="72"/>
        <v>5.2604980371739885E-8</v>
      </c>
      <c r="N91" s="8">
        <f t="shared" si="83"/>
        <v>96.752911914155021</v>
      </c>
      <c r="O91" s="9">
        <f t="shared" si="73"/>
        <v>2.320413905465557E-8</v>
      </c>
      <c r="P91" s="38">
        <f t="shared" si="88"/>
        <v>237.62137953087242</v>
      </c>
      <c r="Q91" s="8">
        <f t="shared" si="84"/>
        <v>61.237992123317362</v>
      </c>
      <c r="R91" s="9">
        <f t="shared" si="74"/>
        <v>2.8486677905448232E-8</v>
      </c>
      <c r="S91" s="8">
        <f t="shared" si="85"/>
        <v>79.630476790859973</v>
      </c>
      <c r="T91" s="9">
        <f t="shared" si="75"/>
        <v>5.1052952976249344E-9</v>
      </c>
      <c r="U91" s="8">
        <f t="shared" si="86"/>
        <v>96.752912000924269</v>
      </c>
      <c r="V91" s="9">
        <f t="shared" si="76"/>
        <v>2.2504376140375371E-9</v>
      </c>
      <c r="W91" s="36">
        <f t="shared" si="89"/>
        <v>237.62138091510161</v>
      </c>
      <c r="X91" s="38"/>
    </row>
    <row r="92" spans="2:24" s="2" customFormat="1" ht="17.25" customHeight="1" x14ac:dyDescent="0.25">
      <c r="B92" s="14">
        <f t="shared" si="77"/>
        <v>73</v>
      </c>
      <c r="C92" s="8">
        <f t="shared" si="78"/>
        <v>61.237951048916052</v>
      </c>
      <c r="D92" s="9">
        <f t="shared" si="68"/>
        <v>9.9408323825933564E-6</v>
      </c>
      <c r="E92" s="8">
        <f t="shared" si="79"/>
        <v>79.630469478535304</v>
      </c>
      <c r="F92" s="9">
        <f t="shared" si="69"/>
        <v>1.769284220909384E-6</v>
      </c>
      <c r="G92" s="8">
        <f t="shared" si="80"/>
        <v>96.752908770649199</v>
      </c>
      <c r="H92" s="9">
        <f t="shared" si="70"/>
        <v>7.8165709238575687E-7</v>
      </c>
      <c r="I92" s="38">
        <f t="shared" si="87"/>
        <v>237.62132929810053</v>
      </c>
      <c r="J92" s="8">
        <f t="shared" si="81"/>
        <v>61.237991316621937</v>
      </c>
      <c r="K92" s="9">
        <f t="shared" si="71"/>
        <v>2.2315657366434039E-7</v>
      </c>
      <c r="L92" s="8">
        <f t="shared" si="82"/>
        <v>79.630476646835362</v>
      </c>
      <c r="M92" s="9">
        <f t="shared" si="72"/>
        <v>3.9891049130602596E-8</v>
      </c>
      <c r="N92" s="8">
        <f t="shared" si="83"/>
        <v>96.752911937359158</v>
      </c>
      <c r="O92" s="9">
        <f t="shared" si="73"/>
        <v>1.7598805968077613E-8</v>
      </c>
      <c r="P92" s="38">
        <f t="shared" si="88"/>
        <v>237.62137990081646</v>
      </c>
      <c r="Q92" s="8">
        <f t="shared" si="84"/>
        <v>61.237992151804036</v>
      </c>
      <c r="R92" s="9">
        <f t="shared" si="74"/>
        <v>2.1612683420713097E-8</v>
      </c>
      <c r="S92" s="8">
        <f t="shared" si="85"/>
        <v>79.630476795965265</v>
      </c>
      <c r="T92" s="9">
        <f t="shared" si="75"/>
        <v>3.8704359717200987E-9</v>
      </c>
      <c r="U92" s="8">
        <f t="shared" si="86"/>
        <v>96.7529120031747</v>
      </c>
      <c r="V92" s="9">
        <f t="shared" si="76"/>
        <v>1.7065220347944887E-9</v>
      </c>
      <c r="W92" s="36">
        <f t="shared" si="89"/>
        <v>237.621380950944</v>
      </c>
      <c r="X92" s="38"/>
    </row>
    <row r="93" spans="2:24" s="2" customFormat="1" ht="17.25" customHeight="1" x14ac:dyDescent="0.25">
      <c r="B93" s="14">
        <f t="shared" si="77"/>
        <v>74</v>
      </c>
      <c r="C93" s="8">
        <f t="shared" si="78"/>
        <v>61.237960989748437</v>
      </c>
      <c r="D93" s="9">
        <f t="shared" si="68"/>
        <v>7.5418383693737212E-6</v>
      </c>
      <c r="E93" s="8">
        <f t="shared" si="79"/>
        <v>79.630471247819528</v>
      </c>
      <c r="F93" s="9">
        <f t="shared" si="69"/>
        <v>1.3424662843597446E-6</v>
      </c>
      <c r="G93" s="8">
        <f t="shared" si="80"/>
        <v>96.752909552306292</v>
      </c>
      <c r="H93" s="9">
        <f t="shared" si="70"/>
        <v>5.93069903409571E-7</v>
      </c>
      <c r="I93" s="38">
        <f t="shared" si="87"/>
        <v>237.62134178987424</v>
      </c>
      <c r="J93" s="8">
        <f t="shared" si="81"/>
        <v>61.237991539778513</v>
      </c>
      <c r="K93" s="9">
        <f t="shared" si="71"/>
        <v>1.6930581492324848E-7</v>
      </c>
      <c r="L93" s="8">
        <f t="shared" si="82"/>
        <v>79.630476686726411</v>
      </c>
      <c r="M93" s="9">
        <f t="shared" si="72"/>
        <v>3.0251725124941231E-8</v>
      </c>
      <c r="N93" s="8">
        <f t="shared" si="83"/>
        <v>96.752911954957966</v>
      </c>
      <c r="O93" s="9">
        <f t="shared" si="73"/>
        <v>1.3348069760610315E-8</v>
      </c>
      <c r="P93" s="38">
        <f t="shared" si="88"/>
        <v>237.62138018146288</v>
      </c>
      <c r="Q93" s="8">
        <f t="shared" si="84"/>
        <v>61.237992173416721</v>
      </c>
      <c r="R93" s="9">
        <f t="shared" si="74"/>
        <v>1.6397367241793859E-8</v>
      </c>
      <c r="S93" s="8">
        <f t="shared" si="85"/>
        <v>79.630476799835705</v>
      </c>
      <c r="T93" s="9">
        <f t="shared" si="75"/>
        <v>2.9345312846373872E-9</v>
      </c>
      <c r="U93" s="8">
        <f t="shared" si="86"/>
        <v>96.752912004881225</v>
      </c>
      <c r="V93" s="9">
        <f t="shared" si="76"/>
        <v>1.2941501204011274E-9</v>
      </c>
      <c r="W93" s="36">
        <f t="shared" si="89"/>
        <v>237.62138097813363</v>
      </c>
      <c r="X93" s="38"/>
    </row>
    <row r="94" spans="2:24" s="2" customFormat="1" ht="17.25" customHeight="1" x14ac:dyDescent="0.25">
      <c r="B94" s="14">
        <f t="shared" si="77"/>
        <v>75</v>
      </c>
      <c r="C94" s="8">
        <f t="shared" si="78"/>
        <v>61.237968531586809</v>
      </c>
      <c r="D94" s="9">
        <f t="shared" si="68"/>
        <v>5.7217893567607092E-6</v>
      </c>
      <c r="E94" s="8">
        <f t="shared" si="79"/>
        <v>79.630472590285819</v>
      </c>
      <c r="F94" s="9">
        <f t="shared" si="69"/>
        <v>1.0185981631494201E-6</v>
      </c>
      <c r="G94" s="8">
        <f t="shared" si="80"/>
        <v>96.752910145376191</v>
      </c>
      <c r="H94" s="9">
        <f t="shared" si="70"/>
        <v>4.4997791803780274E-7</v>
      </c>
      <c r="I94" s="38">
        <f t="shared" si="87"/>
        <v>237.62135126724883</v>
      </c>
      <c r="J94" s="8">
        <f t="shared" si="81"/>
        <v>61.237991709084326</v>
      </c>
      <c r="K94" s="9">
        <f t="shared" si="71"/>
        <v>1.2844975727510644E-7</v>
      </c>
      <c r="L94" s="8">
        <f t="shared" si="82"/>
        <v>79.630476716978137</v>
      </c>
      <c r="M94" s="9">
        <f t="shared" si="72"/>
        <v>2.2942864941200014E-8</v>
      </c>
      <c r="N94" s="8">
        <f t="shared" si="83"/>
        <v>96.752911968306037</v>
      </c>
      <c r="O94" s="9">
        <f t="shared" si="73"/>
        <v>1.0124387994636663E-8</v>
      </c>
      <c r="P94" s="38">
        <f t="shared" si="88"/>
        <v>237.62138039436849</v>
      </c>
      <c r="Q94" s="8">
        <f t="shared" si="84"/>
        <v>61.237992189814086</v>
      </c>
      <c r="R94" s="9">
        <f t="shared" si="74"/>
        <v>1.2440517949130481E-8</v>
      </c>
      <c r="S94" s="8">
        <f t="shared" si="85"/>
        <v>79.630476802770232</v>
      </c>
      <c r="T94" s="9">
        <f t="shared" si="75"/>
        <v>2.2251174236487259E-9</v>
      </c>
      <c r="U94" s="8">
        <f t="shared" si="86"/>
        <v>96.752912006175379</v>
      </c>
      <c r="V94" s="9">
        <f t="shared" si="76"/>
        <v>9.8147845406515444E-10</v>
      </c>
      <c r="W94" s="36">
        <f t="shared" si="89"/>
        <v>237.62138099875972</v>
      </c>
      <c r="X94" s="38"/>
    </row>
    <row r="95" spans="2:24" s="2" customFormat="1" ht="17.25" customHeight="1" x14ac:dyDescent="0.25">
      <c r="B95" s="14">
        <f t="shared" si="77"/>
        <v>76</v>
      </c>
      <c r="C95" s="8">
        <f t="shared" si="78"/>
        <v>61.237974253376166</v>
      </c>
      <c r="D95" s="9">
        <f t="shared" si="68"/>
        <v>4.340968830618408E-6</v>
      </c>
      <c r="E95" s="8">
        <f t="shared" si="79"/>
        <v>79.630473608883989</v>
      </c>
      <c r="F95" s="9">
        <f t="shared" si="69"/>
        <v>7.7285299937557284E-7</v>
      </c>
      <c r="G95" s="8">
        <f t="shared" si="80"/>
        <v>96.752910595354109</v>
      </c>
      <c r="H95" s="9">
        <f t="shared" si="70"/>
        <v>3.4140727578346741E-7</v>
      </c>
      <c r="I95" s="38">
        <f t="shared" si="87"/>
        <v>237.62135845761426</v>
      </c>
      <c r="J95" s="8">
        <f t="shared" si="81"/>
        <v>61.237991837534082</v>
      </c>
      <c r="K95" s="9">
        <f t="shared" si="71"/>
        <v>9.7452731884217769E-8</v>
      </c>
      <c r="L95" s="8">
        <f t="shared" si="82"/>
        <v>79.630476739921008</v>
      </c>
      <c r="M95" s="9">
        <f t="shared" si="72"/>
        <v>1.7400640928144639E-8</v>
      </c>
      <c r="N95" s="8">
        <f t="shared" si="83"/>
        <v>96.752911978430419</v>
      </c>
      <c r="O95" s="9">
        <f t="shared" si="73"/>
        <v>7.6794983705497089E-9</v>
      </c>
      <c r="P95" s="38">
        <f t="shared" si="88"/>
        <v>237.62138055588548</v>
      </c>
      <c r="Q95" s="8">
        <f t="shared" si="84"/>
        <v>61.237992202254603</v>
      </c>
      <c r="R95" s="9">
        <f t="shared" si="74"/>
        <v>9.4384722260087983E-9</v>
      </c>
      <c r="S95" s="8">
        <f t="shared" si="85"/>
        <v>79.630476804995354</v>
      </c>
      <c r="T95" s="9">
        <f t="shared" si="75"/>
        <v>1.6873173969145228E-9</v>
      </c>
      <c r="U95" s="8">
        <f t="shared" si="86"/>
        <v>96.752912007156851</v>
      </c>
      <c r="V95" s="9">
        <f t="shared" si="76"/>
        <v>7.4438277763988481E-10</v>
      </c>
      <c r="W95" s="36">
        <f t="shared" si="89"/>
        <v>237.62138101440681</v>
      </c>
      <c r="X95" s="38"/>
    </row>
    <row r="96" spans="2:24" s="2" customFormat="1" ht="17.25" customHeight="1" x14ac:dyDescent="0.25">
      <c r="B96" s="14">
        <f t="shared" si="77"/>
        <v>77</v>
      </c>
      <c r="C96" s="8">
        <f t="shared" si="78"/>
        <v>61.237978594344995</v>
      </c>
      <c r="D96" s="9">
        <f t="shared" si="68"/>
        <v>3.2933782319055638E-6</v>
      </c>
      <c r="E96" s="8">
        <f t="shared" si="79"/>
        <v>79.630474381736988</v>
      </c>
      <c r="F96" s="9">
        <f t="shared" si="69"/>
        <v>5.8638939526289846E-7</v>
      </c>
      <c r="G96" s="8">
        <f t="shared" si="80"/>
        <v>96.752910936761381</v>
      </c>
      <c r="H96" s="9">
        <f t="shared" si="70"/>
        <v>2.5903060718590609E-7</v>
      </c>
      <c r="I96" s="38">
        <f t="shared" si="87"/>
        <v>237.62136391284338</v>
      </c>
      <c r="J96" s="8">
        <f t="shared" si="81"/>
        <v>61.237991934986816</v>
      </c>
      <c r="K96" s="9">
        <f t="shared" si="71"/>
        <v>7.3935692679327758E-8</v>
      </c>
      <c r="L96" s="8">
        <f t="shared" si="82"/>
        <v>79.630476757321645</v>
      </c>
      <c r="M96" s="9">
        <f t="shared" si="72"/>
        <v>1.3197764658912092E-8</v>
      </c>
      <c r="N96" s="8">
        <f t="shared" si="83"/>
        <v>96.752911986109922</v>
      </c>
      <c r="O96" s="9">
        <f t="shared" si="73"/>
        <v>5.8251683476839844E-9</v>
      </c>
      <c r="P96" s="38">
        <f t="shared" si="88"/>
        <v>237.62138067841838</v>
      </c>
      <c r="Q96" s="8">
        <f t="shared" si="84"/>
        <v>61.237992211693076</v>
      </c>
      <c r="R96" s="9">
        <f t="shared" si="74"/>
        <v>7.1608410312506976E-9</v>
      </c>
      <c r="S96" s="8">
        <f t="shared" si="85"/>
        <v>79.630476806682665</v>
      </c>
      <c r="T96" s="9">
        <f t="shared" si="75"/>
        <v>1.279582217961206E-9</v>
      </c>
      <c r="U96" s="8">
        <f t="shared" si="86"/>
        <v>96.75291200790123</v>
      </c>
      <c r="V96" s="9">
        <f t="shared" si="76"/>
        <v>5.6458304698026041E-10</v>
      </c>
      <c r="W96" s="36">
        <f t="shared" si="89"/>
        <v>237.62138102627699</v>
      </c>
      <c r="X96" s="38"/>
    </row>
    <row r="97" spans="2:24" s="2" customFormat="1" ht="17.25" customHeight="1" x14ac:dyDescent="0.25">
      <c r="B97" s="14">
        <f t="shared" si="77"/>
        <v>78</v>
      </c>
      <c r="C97" s="8">
        <f t="shared" si="78"/>
        <v>61.23798188772323</v>
      </c>
      <c r="D97" s="9">
        <f t="shared" si="68"/>
        <v>2.4985996789350651E-6</v>
      </c>
      <c r="E97" s="8">
        <f t="shared" si="79"/>
        <v>79.630474968126379</v>
      </c>
      <c r="F97" s="9">
        <f t="shared" si="69"/>
        <v>4.4490893369442119E-7</v>
      </c>
      <c r="G97" s="8">
        <f t="shared" si="80"/>
        <v>96.752911195791995</v>
      </c>
      <c r="H97" s="9">
        <f t="shared" si="70"/>
        <v>1.9652894822641542E-7</v>
      </c>
      <c r="I97" s="38">
        <f t="shared" si="87"/>
        <v>237.62136805164161</v>
      </c>
      <c r="J97" s="8">
        <f t="shared" si="81"/>
        <v>61.237992008922511</v>
      </c>
      <c r="K97" s="9">
        <f t="shared" si="71"/>
        <v>5.6093654610123167E-8</v>
      </c>
      <c r="L97" s="8">
        <f t="shared" si="82"/>
        <v>79.630476770519408</v>
      </c>
      <c r="M97" s="9">
        <f t="shared" si="72"/>
        <v>1.0010380080416326E-8</v>
      </c>
      <c r="N97" s="8">
        <f t="shared" si="83"/>
        <v>96.752911991935093</v>
      </c>
      <c r="O97" s="9">
        <f t="shared" si="73"/>
        <v>4.4186911907218018E-9</v>
      </c>
      <c r="P97" s="38">
        <f t="shared" si="88"/>
        <v>237.62138077137701</v>
      </c>
      <c r="Q97" s="8">
        <f t="shared" si="84"/>
        <v>61.237992218853918</v>
      </c>
      <c r="R97" s="9">
        <f t="shared" si="74"/>
        <v>5.4328210818965772E-9</v>
      </c>
      <c r="S97" s="8">
        <f t="shared" si="85"/>
        <v>79.630476807962253</v>
      </c>
      <c r="T97" s="9">
        <f t="shared" si="75"/>
        <v>9.7042462954277653E-10</v>
      </c>
      <c r="U97" s="8">
        <f t="shared" si="86"/>
        <v>96.752912008465813</v>
      </c>
      <c r="V97" s="9">
        <f t="shared" si="76"/>
        <v>4.2822723145263808E-10</v>
      </c>
      <c r="W97" s="36">
        <f t="shared" si="89"/>
        <v>237.62138103528198</v>
      </c>
      <c r="X97" s="38"/>
    </row>
    <row r="98" spans="2:24" s="2" customFormat="1" ht="17.25" customHeight="1" x14ac:dyDescent="0.25">
      <c r="B98" s="14">
        <f t="shared" si="77"/>
        <v>79</v>
      </c>
      <c r="C98" s="8">
        <f t="shared" si="78"/>
        <v>61.237984386322907</v>
      </c>
      <c r="D98" s="9">
        <f t="shared" si="68"/>
        <v>1.8956225233957014E-6</v>
      </c>
      <c r="E98" s="8">
        <f t="shared" si="79"/>
        <v>79.630475413035313</v>
      </c>
      <c r="F98" s="9">
        <f t="shared" si="69"/>
        <v>3.3756116790684132E-7</v>
      </c>
      <c r="G98" s="8">
        <f t="shared" si="80"/>
        <v>96.752911392320939</v>
      </c>
      <c r="H98" s="9">
        <f t="shared" si="70"/>
        <v>1.4910750589791633E-7</v>
      </c>
      <c r="I98" s="38">
        <f t="shared" si="87"/>
        <v>237.62137119167915</v>
      </c>
      <c r="J98" s="8">
        <f t="shared" si="81"/>
        <v>61.237992065016165</v>
      </c>
      <c r="K98" s="9">
        <f t="shared" si="71"/>
        <v>4.2557184665170666E-8</v>
      </c>
      <c r="L98" s="8">
        <f t="shared" si="82"/>
        <v>79.63047678052979</v>
      </c>
      <c r="M98" s="9">
        <f t="shared" si="72"/>
        <v>7.5930151055558781E-9</v>
      </c>
      <c r="N98" s="8">
        <f t="shared" si="83"/>
        <v>96.752911996353788</v>
      </c>
      <c r="O98" s="9">
        <f t="shared" si="73"/>
        <v>3.3518814390731677E-9</v>
      </c>
      <c r="P98" s="38">
        <f t="shared" si="88"/>
        <v>237.62138084189974</v>
      </c>
      <c r="Q98" s="8">
        <f t="shared" si="84"/>
        <v>61.237992224286742</v>
      </c>
      <c r="R98" s="9">
        <f t="shared" si="74"/>
        <v>4.1217933510750981E-9</v>
      </c>
      <c r="S98" s="8">
        <f t="shared" si="85"/>
        <v>79.630476808932684</v>
      </c>
      <c r="T98" s="9">
        <f t="shared" si="75"/>
        <v>7.3599437655502697E-10</v>
      </c>
      <c r="U98" s="8">
        <f t="shared" si="86"/>
        <v>96.752912008894043</v>
      </c>
      <c r="V98" s="9">
        <f t="shared" si="76"/>
        <v>3.2481972667142145E-10</v>
      </c>
      <c r="W98" s="36">
        <f t="shared" si="89"/>
        <v>237.62138104211346</v>
      </c>
      <c r="X98" s="38"/>
    </row>
    <row r="99" spans="2:24" s="2" customFormat="1" ht="17.25" customHeight="1" x14ac:dyDescent="0.25">
      <c r="B99" s="22">
        <f t="shared" si="77"/>
        <v>80</v>
      </c>
      <c r="C99" s="8">
        <f t="shared" si="78"/>
        <v>61.237986281945432</v>
      </c>
      <c r="D99" s="9">
        <f t="shared" si="68"/>
        <v>1.4381597837065385E-6</v>
      </c>
      <c r="E99" s="8">
        <f t="shared" si="79"/>
        <v>79.630475750596474</v>
      </c>
      <c r="F99" s="9">
        <f t="shared" si="69"/>
        <v>2.5611241571965593E-7</v>
      </c>
      <c r="G99" s="8">
        <f t="shared" si="80"/>
        <v>96.752911541428446</v>
      </c>
      <c r="H99" s="9">
        <f t="shared" si="70"/>
        <v>1.1312805581198404E-7</v>
      </c>
      <c r="I99" s="38">
        <f t="shared" si="87"/>
        <v>237.62137357397035</v>
      </c>
      <c r="J99" s="8">
        <f t="shared" si="81"/>
        <v>61.237992107573348</v>
      </c>
      <c r="K99" s="9">
        <f t="shared" si="71"/>
        <v>3.2287294837729519E-8</v>
      </c>
      <c r="L99" s="8">
        <f t="shared" si="82"/>
        <v>79.630476788122806</v>
      </c>
      <c r="M99" s="9">
        <f t="shared" si="72"/>
        <v>5.7595639368912543E-9</v>
      </c>
      <c r="N99" s="8">
        <f t="shared" si="83"/>
        <v>96.752911999705674</v>
      </c>
      <c r="O99" s="9">
        <f t="shared" si="73"/>
        <v>2.5426776240067284E-9</v>
      </c>
      <c r="P99" s="38">
        <f t="shared" si="88"/>
        <v>237.62138089540181</v>
      </c>
      <c r="Q99" s="8">
        <f t="shared" si="84"/>
        <v>61.237992228408537</v>
      </c>
      <c r="R99" s="9">
        <f t="shared" si="74"/>
        <v>3.127133885172384E-9</v>
      </c>
      <c r="S99" s="8">
        <f t="shared" si="85"/>
        <v>79.630476809668679</v>
      </c>
      <c r="T99" s="9">
        <f t="shared" si="75"/>
        <v>5.5822235722757796E-10</v>
      </c>
      <c r="U99" s="8">
        <f t="shared" si="86"/>
        <v>96.752912009218861</v>
      </c>
      <c r="V99" s="9">
        <f t="shared" si="76"/>
        <v>2.4638602269533294E-10</v>
      </c>
      <c r="W99" s="36">
        <f t="shared" si="89"/>
        <v>237.6213810472961</v>
      </c>
      <c r="X99" s="38"/>
    </row>
    <row r="100" spans="2:24" s="2" customFormat="1" ht="17.25" customHeight="1" x14ac:dyDescent="0.25">
      <c r="B100" s="14">
        <f t="shared" si="77"/>
        <v>81</v>
      </c>
      <c r="C100" s="8">
        <f t="shared" si="78"/>
        <v>61.237987720105217</v>
      </c>
      <c r="D100" s="9">
        <f t="shared" si="68"/>
        <v>1.0910948560205469E-6</v>
      </c>
      <c r="E100" s="8">
        <f t="shared" si="79"/>
        <v>79.630476006708889</v>
      </c>
      <c r="F100" s="9">
        <f t="shared" si="69"/>
        <v>1.9431484998833071E-7</v>
      </c>
      <c r="G100" s="8">
        <f t="shared" si="80"/>
        <v>96.752911654556499</v>
      </c>
      <c r="H100" s="9">
        <f t="shared" si="70"/>
        <v>8.5830032858780214E-8</v>
      </c>
      <c r="I100" s="38">
        <f t="shared" si="87"/>
        <v>237.6213753813706</v>
      </c>
      <c r="J100" s="8">
        <f t="shared" si="81"/>
        <v>61.237992139860644</v>
      </c>
      <c r="K100" s="9">
        <f t="shared" si="71"/>
        <v>2.4495711903327333E-8</v>
      </c>
      <c r="L100" s="8">
        <f t="shared" si="82"/>
        <v>79.630476793882366</v>
      </c>
      <c r="M100" s="9">
        <f t="shared" si="72"/>
        <v>4.3689296624904728E-9</v>
      </c>
      <c r="N100" s="8">
        <f t="shared" si="83"/>
        <v>96.752912002248351</v>
      </c>
      <c r="O100" s="9">
        <f t="shared" si="73"/>
        <v>1.9288548536167127E-9</v>
      </c>
      <c r="P100" s="38">
        <f t="shared" si="88"/>
        <v>237.62138093599134</v>
      </c>
      <c r="Q100" s="8">
        <f t="shared" si="84"/>
        <v>61.237992231535671</v>
      </c>
      <c r="R100" s="9">
        <f t="shared" si="74"/>
        <v>2.3724973097216662E-9</v>
      </c>
      <c r="S100" s="8">
        <f t="shared" si="85"/>
        <v>79.630476810226895</v>
      </c>
      <c r="T100" s="9">
        <f t="shared" si="75"/>
        <v>4.2340753125813535E-10</v>
      </c>
      <c r="U100" s="8">
        <f t="shared" si="86"/>
        <v>96.752912009465248</v>
      </c>
      <c r="V100" s="9">
        <f t="shared" si="76"/>
        <v>1.868882826272511E-10</v>
      </c>
      <c r="W100" s="36">
        <f t="shared" si="89"/>
        <v>237.62138105122784</v>
      </c>
      <c r="X100" s="38"/>
    </row>
    <row r="101" spans="2:24" s="2" customFormat="1" ht="17.25" customHeight="1" x14ac:dyDescent="0.25">
      <c r="B101" s="14">
        <f t="shared" si="77"/>
        <v>82</v>
      </c>
      <c r="C101" s="8">
        <f t="shared" si="78"/>
        <v>61.237988811200076</v>
      </c>
      <c r="D101" s="9">
        <f t="shared" si="68"/>
        <v>8.2778576393494063E-7</v>
      </c>
      <c r="E101" s="8">
        <f t="shared" si="79"/>
        <v>79.63047620102374</v>
      </c>
      <c r="F101" s="9">
        <f t="shared" si="69"/>
        <v>1.4742762965980205E-7</v>
      </c>
      <c r="G101" s="8">
        <f t="shared" si="80"/>
        <v>96.752911740386537</v>
      </c>
      <c r="H101" s="9">
        <f t="shared" si="70"/>
        <v>6.5118822334397919E-8</v>
      </c>
      <c r="I101" s="38">
        <f t="shared" si="87"/>
        <v>237.62137675261036</v>
      </c>
      <c r="J101" s="8">
        <f t="shared" si="81"/>
        <v>61.237992164356356</v>
      </c>
      <c r="K101" s="9">
        <f t="shared" si="71"/>
        <v>1.8584382255326659E-8</v>
      </c>
      <c r="L101" s="8">
        <f t="shared" si="82"/>
        <v>79.630476798251294</v>
      </c>
      <c r="M101" s="9">
        <f t="shared" si="72"/>
        <v>3.3141307476114434E-9</v>
      </c>
      <c r="N101" s="8">
        <f t="shared" si="83"/>
        <v>96.752912004177205</v>
      </c>
      <c r="O101" s="9">
        <f t="shared" si="73"/>
        <v>1.4632357547839092E-9</v>
      </c>
      <c r="P101" s="38">
        <f t="shared" si="88"/>
        <v>237.62138096678487</v>
      </c>
      <c r="Q101" s="8">
        <f t="shared" si="84"/>
        <v>61.237992233908166</v>
      </c>
      <c r="R101" s="9">
        <f t="shared" si="74"/>
        <v>1.7999701729110029E-9</v>
      </c>
      <c r="S101" s="8">
        <f t="shared" si="85"/>
        <v>79.630476810650308</v>
      </c>
      <c r="T101" s="9">
        <f t="shared" si="75"/>
        <v>3.2115776704699783E-10</v>
      </c>
      <c r="U101" s="8">
        <f t="shared" si="86"/>
        <v>96.752912009652135</v>
      </c>
      <c r="V101" s="9">
        <f t="shared" si="76"/>
        <v>1.4177592433384234E-10</v>
      </c>
      <c r="W101" s="36">
        <f t="shared" si="89"/>
        <v>237.62138105421062</v>
      </c>
      <c r="X101" s="38"/>
    </row>
    <row r="102" spans="2:24" s="2" customFormat="1" ht="17.25" customHeight="1" x14ac:dyDescent="0.25">
      <c r="B102" s="14">
        <f t="shared" si="77"/>
        <v>83</v>
      </c>
      <c r="C102" s="8">
        <f t="shared" si="78"/>
        <v>61.237989638985837</v>
      </c>
      <c r="D102" s="9">
        <f t="shared" si="68"/>
        <v>6.2801998956807381E-7</v>
      </c>
      <c r="E102" s="8">
        <f t="shared" si="79"/>
        <v>79.630476348451367</v>
      </c>
      <c r="F102" s="9">
        <f t="shared" si="69"/>
        <v>1.1185352288833883E-7</v>
      </c>
      <c r="G102" s="8">
        <f t="shared" si="80"/>
        <v>96.752911805505363</v>
      </c>
      <c r="H102" s="9">
        <f t="shared" si="70"/>
        <v>4.9405166624438834E-8</v>
      </c>
      <c r="I102" s="38">
        <f t="shared" si="87"/>
        <v>237.62137779294258</v>
      </c>
      <c r="J102" s="8">
        <f t="shared" si="81"/>
        <v>61.237992182940737</v>
      </c>
      <c r="K102" s="9">
        <f t="shared" si="71"/>
        <v>1.4099573508730145E-8</v>
      </c>
      <c r="L102" s="8">
        <f t="shared" si="82"/>
        <v>79.630476801565422</v>
      </c>
      <c r="M102" s="9">
        <f t="shared" si="72"/>
        <v>2.5140418635771766E-9</v>
      </c>
      <c r="N102" s="8">
        <f t="shared" si="83"/>
        <v>96.752912005640439</v>
      </c>
      <c r="O102" s="9">
        <f t="shared" si="73"/>
        <v>1.1100333985325506E-9</v>
      </c>
      <c r="P102" s="38">
        <f t="shared" si="88"/>
        <v>237.6213809901466</v>
      </c>
      <c r="Q102" s="8">
        <f t="shared" si="84"/>
        <v>61.237992235708134</v>
      </c>
      <c r="R102" s="9">
        <f t="shared" si="74"/>
        <v>1.3656018538199532E-9</v>
      </c>
      <c r="S102" s="8">
        <f t="shared" si="85"/>
        <v>79.630476810971459</v>
      </c>
      <c r="T102" s="9">
        <f t="shared" si="75"/>
        <v>2.436100210445602E-10</v>
      </c>
      <c r="U102" s="8">
        <f t="shared" si="86"/>
        <v>96.752912009793917</v>
      </c>
      <c r="V102" s="9">
        <f t="shared" si="76"/>
        <v>1.0754197532492071E-10</v>
      </c>
      <c r="W102" s="36">
        <f t="shared" si="89"/>
        <v>237.62138105647352</v>
      </c>
      <c r="X102" s="38"/>
    </row>
    <row r="103" spans="2:24" s="2" customFormat="1" ht="17.25" customHeight="1" x14ac:dyDescent="0.25">
      <c r="B103" s="14">
        <f t="shared" si="77"/>
        <v>84</v>
      </c>
      <c r="C103" s="8">
        <f t="shared" si="78"/>
        <v>61.237990267005827</v>
      </c>
      <c r="D103" s="9">
        <f t="shared" si="68"/>
        <v>4.7646284628832802E-7</v>
      </c>
      <c r="E103" s="8">
        <f t="shared" si="79"/>
        <v>79.630476460304891</v>
      </c>
      <c r="F103" s="9">
        <f t="shared" si="69"/>
        <v>8.4863033933402221E-8</v>
      </c>
      <c r="G103" s="8">
        <f t="shared" si="80"/>
        <v>96.752911854910536</v>
      </c>
      <c r="H103" s="9">
        <f t="shared" si="70"/>
        <v>3.7483230741486295E-8</v>
      </c>
      <c r="I103" s="38">
        <f t="shared" si="87"/>
        <v>237.62137858222124</v>
      </c>
      <c r="J103" s="8">
        <f t="shared" si="81"/>
        <v>61.237992197040313</v>
      </c>
      <c r="K103" s="9">
        <f t="shared" si="71"/>
        <v>1.0697038588247665E-8</v>
      </c>
      <c r="L103" s="8">
        <f t="shared" si="82"/>
        <v>79.630476804079464</v>
      </c>
      <c r="M103" s="9">
        <f t="shared" si="72"/>
        <v>1.9071313417384772E-9</v>
      </c>
      <c r="N103" s="8">
        <f t="shared" si="83"/>
        <v>96.752912006750478</v>
      </c>
      <c r="O103" s="9">
        <f t="shared" si="73"/>
        <v>8.4209528239398423E-10</v>
      </c>
      <c r="P103" s="38">
        <f t="shared" si="88"/>
        <v>237.62138100787024</v>
      </c>
      <c r="Q103" s="8">
        <f t="shared" si="84"/>
        <v>61.237992237073733</v>
      </c>
      <c r="R103" s="9">
        <f t="shared" si="74"/>
        <v>1.0360556856880976E-9</v>
      </c>
      <c r="S103" s="8">
        <f t="shared" si="85"/>
        <v>79.630476811215075</v>
      </c>
      <c r="T103" s="9">
        <f t="shared" si="75"/>
        <v>1.8478640839703075E-10</v>
      </c>
      <c r="U103" s="8">
        <f t="shared" si="86"/>
        <v>96.752912009901465</v>
      </c>
      <c r="V103" s="9">
        <f t="shared" si="76"/>
        <v>8.1576967403407252E-11</v>
      </c>
      <c r="W103" s="36">
        <f t="shared" si="89"/>
        <v>237.62138105819025</v>
      </c>
      <c r="X103" s="38"/>
    </row>
    <row r="104" spans="2:24" s="2" customFormat="1" ht="17.25" customHeight="1" x14ac:dyDescent="0.25">
      <c r="B104" s="14">
        <f t="shared" si="77"/>
        <v>85</v>
      </c>
      <c r="C104" s="8">
        <f t="shared" si="78"/>
        <v>61.237990743468671</v>
      </c>
      <c r="D104" s="9">
        <f t="shared" si="68"/>
        <v>3.6148032833693833E-7</v>
      </c>
      <c r="E104" s="8">
        <f t="shared" si="79"/>
        <v>79.630476545167923</v>
      </c>
      <c r="F104" s="9">
        <f t="shared" si="69"/>
        <v>6.4385170528424851E-8</v>
      </c>
      <c r="G104" s="8">
        <f t="shared" si="80"/>
        <v>96.752911892393769</v>
      </c>
      <c r="H104" s="9">
        <f t="shared" si="70"/>
        <v>2.8438094989979845E-8</v>
      </c>
      <c r="I104" s="38">
        <f t="shared" si="87"/>
        <v>237.62137918103036</v>
      </c>
      <c r="J104" s="8">
        <f t="shared" si="81"/>
        <v>61.237992207737349</v>
      </c>
      <c r="K104" s="9">
        <f t="shared" si="71"/>
        <v>8.1156077413879757E-9</v>
      </c>
      <c r="L104" s="8">
        <f t="shared" si="82"/>
        <v>79.630476805986589</v>
      </c>
      <c r="M104" s="9">
        <f t="shared" si="72"/>
        <v>1.4467591569200522E-9</v>
      </c>
      <c r="N104" s="8">
        <f t="shared" si="83"/>
        <v>96.75291200759257</v>
      </c>
      <c r="O104" s="9">
        <f t="shared" si="73"/>
        <v>6.3883121015351207E-10</v>
      </c>
      <c r="P104" s="38">
        <f t="shared" si="88"/>
        <v>237.62138102131649</v>
      </c>
      <c r="Q104" s="8">
        <f t="shared" si="84"/>
        <v>61.23799223810979</v>
      </c>
      <c r="R104" s="9">
        <f t="shared" si="74"/>
        <v>7.8603212827488278E-10</v>
      </c>
      <c r="S104" s="8">
        <f t="shared" si="85"/>
        <v>79.630476811399859</v>
      </c>
      <c r="T104" s="9">
        <f t="shared" si="75"/>
        <v>1.4017587091075256E-10</v>
      </c>
      <c r="U104" s="8">
        <f t="shared" si="86"/>
        <v>96.752912009983035</v>
      </c>
      <c r="V104" s="9">
        <f t="shared" si="76"/>
        <v>6.1886495927865326E-11</v>
      </c>
      <c r="W104" s="36">
        <f t="shared" si="89"/>
        <v>237.62138105949271</v>
      </c>
      <c r="X104" s="38"/>
    </row>
    <row r="105" spans="2:24" s="2" customFormat="1" ht="17.25" customHeight="1" x14ac:dyDescent="0.25">
      <c r="B105" s="14">
        <f t="shared" si="77"/>
        <v>86</v>
      </c>
      <c r="C105" s="8">
        <f t="shared" si="78"/>
        <v>61.237991104949003</v>
      </c>
      <c r="D105" s="9">
        <f t="shared" si="68"/>
        <v>2.7424602344616744E-7</v>
      </c>
      <c r="E105" s="8">
        <f t="shared" si="79"/>
        <v>79.630476609553099</v>
      </c>
      <c r="F105" s="9">
        <f t="shared" si="69"/>
        <v>4.8848549205615655E-8</v>
      </c>
      <c r="G105" s="8">
        <f t="shared" si="80"/>
        <v>96.752911920831863</v>
      </c>
      <c r="H105" s="9">
        <f t="shared" si="70"/>
        <v>2.1575611075519419E-8</v>
      </c>
      <c r="I105" s="38">
        <f t="shared" si="87"/>
        <v>237.62137963533399</v>
      </c>
      <c r="J105" s="8">
        <f t="shared" si="81"/>
        <v>61.237992215852955</v>
      </c>
      <c r="K105" s="9">
        <f t="shared" si="71"/>
        <v>6.1571292508943998E-9</v>
      </c>
      <c r="L105" s="8">
        <f t="shared" si="82"/>
        <v>79.630476807433354</v>
      </c>
      <c r="M105" s="9">
        <f t="shared" si="72"/>
        <v>1.0975313990968516E-9</v>
      </c>
      <c r="N105" s="8">
        <f t="shared" si="83"/>
        <v>96.752912008231405</v>
      </c>
      <c r="O105" s="9">
        <f t="shared" si="73"/>
        <v>4.8464121604752108E-10</v>
      </c>
      <c r="P105" s="38">
        <f t="shared" si="88"/>
        <v>237.62138103151773</v>
      </c>
      <c r="Q105" s="8">
        <f t="shared" si="84"/>
        <v>61.237992238895821</v>
      </c>
      <c r="R105" s="9">
        <f t="shared" si="74"/>
        <v>5.9634741589320583E-10</v>
      </c>
      <c r="S105" s="8">
        <f t="shared" si="85"/>
        <v>79.630476811540035</v>
      </c>
      <c r="T105" s="9">
        <f t="shared" si="75"/>
        <v>1.0633671720938764E-10</v>
      </c>
      <c r="U105" s="8">
        <f t="shared" si="86"/>
        <v>96.752912010044923</v>
      </c>
      <c r="V105" s="9">
        <f t="shared" si="76"/>
        <v>4.6954884425076671E-11</v>
      </c>
      <c r="W105" s="36">
        <f t="shared" si="89"/>
        <v>237.62138106048079</v>
      </c>
      <c r="X105" s="38"/>
    </row>
    <row r="106" spans="2:24" s="2" customFormat="1" ht="17.25" customHeight="1" x14ac:dyDescent="0.25">
      <c r="B106" s="14">
        <f t="shared" si="77"/>
        <v>87</v>
      </c>
      <c r="C106" s="8">
        <f t="shared" si="78"/>
        <v>61.23799137919503</v>
      </c>
      <c r="D106" s="9">
        <f t="shared" si="68"/>
        <v>2.0806357325930946E-7</v>
      </c>
      <c r="E106" s="8">
        <f t="shared" si="79"/>
        <v>79.630476658401648</v>
      </c>
      <c r="F106" s="9">
        <f t="shared" si="69"/>
        <v>3.7060926327825428E-8</v>
      </c>
      <c r="G106" s="8">
        <f t="shared" si="80"/>
        <v>96.752911942407479</v>
      </c>
      <c r="H106" s="9">
        <f t="shared" si="70"/>
        <v>1.6369096300650199E-8</v>
      </c>
      <c r="I106" s="38">
        <f t="shared" si="87"/>
        <v>237.62137998000415</v>
      </c>
      <c r="J106" s="8">
        <f t="shared" si="81"/>
        <v>61.237992222010085</v>
      </c>
      <c r="K106" s="9">
        <f t="shared" si="71"/>
        <v>4.6712740342513825E-9</v>
      </c>
      <c r="L106" s="8">
        <f t="shared" si="82"/>
        <v>79.630476808530887</v>
      </c>
      <c r="M106" s="9">
        <f t="shared" si="72"/>
        <v>8.3260998096079675E-10</v>
      </c>
      <c r="N106" s="8">
        <f t="shared" si="83"/>
        <v>96.752912008716052</v>
      </c>
      <c r="O106" s="9">
        <f t="shared" si="73"/>
        <v>3.6766323319170624E-10</v>
      </c>
      <c r="P106" s="38">
        <f t="shared" si="88"/>
        <v>237.62138103925702</v>
      </c>
      <c r="Q106" s="8">
        <f t="shared" si="84"/>
        <v>61.237992239492165</v>
      </c>
      <c r="R106" s="9">
        <f t="shared" si="74"/>
        <v>4.5243653268300932E-10</v>
      </c>
      <c r="S106" s="8">
        <f t="shared" si="85"/>
        <v>79.630476811646375</v>
      </c>
      <c r="T106" s="9">
        <f t="shared" si="75"/>
        <v>8.0663031809535823E-11</v>
      </c>
      <c r="U106" s="8">
        <f t="shared" si="86"/>
        <v>96.752912010091876</v>
      </c>
      <c r="V106" s="9">
        <f t="shared" si="76"/>
        <v>3.5617286897604572E-11</v>
      </c>
      <c r="W106" s="36">
        <f t="shared" si="89"/>
        <v>237.62138106123041</v>
      </c>
      <c r="X106" s="38"/>
    </row>
    <row r="107" spans="2:24" s="2" customFormat="1" ht="17.25" customHeight="1" x14ac:dyDescent="0.25">
      <c r="B107" s="14">
        <f t="shared" si="77"/>
        <v>88</v>
      </c>
      <c r="C107" s="8">
        <f t="shared" si="78"/>
        <v>61.237991587258605</v>
      </c>
      <c r="D107" s="9">
        <f t="shared" si="68"/>
        <v>1.578526249712553E-7</v>
      </c>
      <c r="E107" s="8">
        <f t="shared" si="79"/>
        <v>79.630476695462576</v>
      </c>
      <c r="F107" s="9">
        <f t="shared" si="69"/>
        <v>2.811769883592774E-8</v>
      </c>
      <c r="G107" s="8">
        <f t="shared" si="80"/>
        <v>96.752911958776579</v>
      </c>
      <c r="H107" s="9">
        <f t="shared" si="70"/>
        <v>1.2418970740668556E-8</v>
      </c>
      <c r="I107" s="38">
        <f t="shared" si="87"/>
        <v>237.62138024149777</v>
      </c>
      <c r="J107" s="8">
        <f t="shared" si="81"/>
        <v>61.237992226681357</v>
      </c>
      <c r="K107" s="9">
        <f t="shared" si="71"/>
        <v>3.543987769916157E-9</v>
      </c>
      <c r="L107" s="8">
        <f t="shared" si="82"/>
        <v>79.6304768093635</v>
      </c>
      <c r="M107" s="9">
        <f t="shared" si="72"/>
        <v>6.3163918539999031E-10</v>
      </c>
      <c r="N107" s="8">
        <f t="shared" si="83"/>
        <v>96.752912009083715</v>
      </c>
      <c r="O107" s="9">
        <f t="shared" si="73"/>
        <v>2.7892488319025688E-10</v>
      </c>
      <c r="P107" s="38">
        <f t="shared" si="88"/>
        <v>237.6213810451286</v>
      </c>
      <c r="Q107" s="8">
        <f t="shared" si="84"/>
        <v>61.237992239944603</v>
      </c>
      <c r="R107" s="9">
        <f t="shared" si="74"/>
        <v>3.4325298159387785E-10</v>
      </c>
      <c r="S107" s="8">
        <f t="shared" si="85"/>
        <v>79.630476811727036</v>
      </c>
      <c r="T107" s="9">
        <f t="shared" si="75"/>
        <v>6.1188831779190878E-11</v>
      </c>
      <c r="U107" s="8">
        <f t="shared" si="86"/>
        <v>96.752912010127488</v>
      </c>
      <c r="V107" s="9">
        <f t="shared" si="76"/>
        <v>2.702194024095661E-11</v>
      </c>
      <c r="W107" s="36">
        <f t="shared" si="89"/>
        <v>237.62138106179913</v>
      </c>
      <c r="X107" s="38"/>
    </row>
    <row r="108" spans="2:24" s="2" customFormat="1" ht="17.25" customHeight="1" x14ac:dyDescent="0.25">
      <c r="B108" s="14">
        <f t="shared" si="77"/>
        <v>89</v>
      </c>
      <c r="C108" s="8">
        <f t="shared" si="78"/>
        <v>61.237991745111231</v>
      </c>
      <c r="D108" s="9">
        <f t="shared" si="68"/>
        <v>1.197588408441419E-7</v>
      </c>
      <c r="E108" s="8">
        <f t="shared" si="79"/>
        <v>79.630476723580273</v>
      </c>
      <c r="F108" s="9">
        <f t="shared" si="69"/>
        <v>2.133252996472379E-8</v>
      </c>
      <c r="G108" s="8">
        <f t="shared" si="80"/>
        <v>96.752911971195545</v>
      </c>
      <c r="H108" s="9">
        <f t="shared" si="70"/>
        <v>9.4220649060616779E-9</v>
      </c>
      <c r="I108" s="38">
        <f t="shared" si="87"/>
        <v>237.62138043988705</v>
      </c>
      <c r="J108" s="8">
        <f t="shared" si="81"/>
        <v>61.237992230225345</v>
      </c>
      <c r="K108" s="9">
        <f t="shared" si="71"/>
        <v>2.6887416737508829E-9</v>
      </c>
      <c r="L108" s="8">
        <f t="shared" si="82"/>
        <v>79.630476809995145</v>
      </c>
      <c r="M108" s="9">
        <f t="shared" si="72"/>
        <v>4.7917625423110621E-10</v>
      </c>
      <c r="N108" s="8">
        <f t="shared" si="83"/>
        <v>96.752912009362646</v>
      </c>
      <c r="O108" s="9">
        <f t="shared" si="73"/>
        <v>2.1161028485039424E-10</v>
      </c>
      <c r="P108" s="38">
        <f t="shared" si="88"/>
        <v>237.62138104958314</v>
      </c>
      <c r="Q108" s="8">
        <f t="shared" si="84"/>
        <v>61.237992240287859</v>
      </c>
      <c r="R108" s="9">
        <f t="shared" si="74"/>
        <v>2.6041679923594074E-10</v>
      </c>
      <c r="S108" s="8">
        <f t="shared" si="85"/>
        <v>79.630476811788228</v>
      </c>
      <c r="T108" s="9">
        <f t="shared" si="75"/>
        <v>4.6423753730095996E-11</v>
      </c>
      <c r="U108" s="8">
        <f t="shared" si="86"/>
        <v>96.752912010154517</v>
      </c>
      <c r="V108" s="9">
        <f t="shared" si="76"/>
        <v>2.0492496588531139E-11</v>
      </c>
      <c r="W108" s="36">
        <f t="shared" si="89"/>
        <v>237.6213810622306</v>
      </c>
      <c r="X108" s="38"/>
    </row>
    <row r="109" spans="2:24" s="2" customFormat="1" ht="17.25" customHeight="1" x14ac:dyDescent="0.25">
      <c r="B109" s="14">
        <f t="shared" si="77"/>
        <v>90</v>
      </c>
      <c r="C109" s="8">
        <f t="shared" si="78"/>
        <v>61.237991864870068</v>
      </c>
      <c r="D109" s="9">
        <f t="shared" si="68"/>
        <v>9.0858047308017831E-8</v>
      </c>
      <c r="E109" s="8">
        <f t="shared" si="79"/>
        <v>79.630476744912798</v>
      </c>
      <c r="F109" s="9">
        <f t="shared" si="69"/>
        <v>1.6184678486297344E-8</v>
      </c>
      <c r="G109" s="8">
        <f t="shared" si="80"/>
        <v>96.752911980617611</v>
      </c>
      <c r="H109" s="9">
        <f t="shared" si="70"/>
        <v>7.1483530206251089E-9</v>
      </c>
      <c r="I109" s="38">
        <f t="shared" si="87"/>
        <v>237.62138059040046</v>
      </c>
      <c r="J109" s="8">
        <f t="shared" si="81"/>
        <v>61.237992232914088</v>
      </c>
      <c r="K109" s="9">
        <f t="shared" si="71"/>
        <v>2.0398858158188204E-9</v>
      </c>
      <c r="L109" s="8">
        <f t="shared" si="82"/>
        <v>79.63047681047432</v>
      </c>
      <c r="M109" s="9">
        <f t="shared" si="72"/>
        <v>3.6352743038037261E-10</v>
      </c>
      <c r="N109" s="8">
        <f t="shared" si="83"/>
        <v>96.75291200957426</v>
      </c>
      <c r="O109" s="9">
        <f t="shared" si="73"/>
        <v>1.6053824936079764E-10</v>
      </c>
      <c r="P109" s="38">
        <f t="shared" si="88"/>
        <v>237.62138105296268</v>
      </c>
      <c r="Q109" s="8">
        <f t="shared" si="84"/>
        <v>61.237992240548273</v>
      </c>
      <c r="R109" s="9">
        <f t="shared" si="74"/>
        <v>1.9757329106084853E-10</v>
      </c>
      <c r="S109" s="8">
        <f t="shared" si="85"/>
        <v>79.630476811834654</v>
      </c>
      <c r="T109" s="9">
        <f t="shared" si="75"/>
        <v>3.5215830251900115E-11</v>
      </c>
      <c r="U109" s="8">
        <f t="shared" si="86"/>
        <v>96.75291201017501</v>
      </c>
      <c r="V109" s="9">
        <f t="shared" si="76"/>
        <v>1.5551560039739343E-11</v>
      </c>
      <c r="W109" s="36">
        <f t="shared" si="89"/>
        <v>237.62138106255793</v>
      </c>
      <c r="X109" s="38"/>
    </row>
    <row r="110" spans="2:24" s="2" customFormat="1" ht="17.25" customHeight="1" x14ac:dyDescent="0.25">
      <c r="B110" s="14">
        <f t="shared" si="77"/>
        <v>91</v>
      </c>
      <c r="C110" s="8">
        <f t="shared" si="78"/>
        <v>61.237991955728113</v>
      </c>
      <c r="D110" s="9">
        <f t="shared" si="68"/>
        <v>6.8931739871658237E-8</v>
      </c>
      <c r="E110" s="8">
        <f t="shared" si="79"/>
        <v>79.630476761097469</v>
      </c>
      <c r="F110" s="9">
        <f t="shared" si="69"/>
        <v>1.2279063987818972E-8</v>
      </c>
      <c r="G110" s="8">
        <f t="shared" si="80"/>
        <v>96.75291198776597</v>
      </c>
      <c r="H110" s="9">
        <f t="shared" si="70"/>
        <v>5.4233169066719711E-9</v>
      </c>
      <c r="I110" s="38">
        <f t="shared" si="87"/>
        <v>237.62138070459156</v>
      </c>
      <c r="J110" s="8">
        <f t="shared" si="81"/>
        <v>61.237992234953971</v>
      </c>
      <c r="K110" s="9">
        <f t="shared" si="71"/>
        <v>1.5476127046554211E-9</v>
      </c>
      <c r="L110" s="8">
        <f t="shared" si="82"/>
        <v>79.630476810837848</v>
      </c>
      <c r="M110" s="9">
        <f t="shared" si="72"/>
        <v>2.7578384020898739E-10</v>
      </c>
      <c r="N110" s="8">
        <f t="shared" si="83"/>
        <v>96.7529120097348</v>
      </c>
      <c r="O110" s="9">
        <f t="shared" si="73"/>
        <v>1.2178658082007132E-10</v>
      </c>
      <c r="P110" s="38">
        <f t="shared" si="88"/>
        <v>237.62138105552663</v>
      </c>
      <c r="Q110" s="8">
        <f t="shared" si="84"/>
        <v>61.237992240745847</v>
      </c>
      <c r="R110" s="9">
        <f t="shared" si="74"/>
        <v>1.4989653962516059E-10</v>
      </c>
      <c r="S110" s="8">
        <f t="shared" si="85"/>
        <v>79.630476811869869</v>
      </c>
      <c r="T110" s="9">
        <f t="shared" si="75"/>
        <v>2.6713742329320667E-11</v>
      </c>
      <c r="U110" s="8">
        <f t="shared" si="86"/>
        <v>96.752912010190556</v>
      </c>
      <c r="V110" s="9">
        <f t="shared" si="76"/>
        <v>1.1799006216506314E-11</v>
      </c>
      <c r="W110" s="36">
        <f t="shared" si="89"/>
        <v>237.62138106280628</v>
      </c>
      <c r="X110" s="38"/>
    </row>
    <row r="111" spans="2:24" s="2" customFormat="1" ht="17.25" customHeight="1" x14ac:dyDescent="0.25">
      <c r="B111" s="14">
        <f t="shared" si="77"/>
        <v>92</v>
      </c>
      <c r="C111" s="8">
        <f t="shared" si="78"/>
        <v>61.237992024659853</v>
      </c>
      <c r="D111" s="9">
        <f t="shared" si="68"/>
        <v>5.2296798225270891E-8</v>
      </c>
      <c r="E111" s="8">
        <f t="shared" si="79"/>
        <v>79.630476773376529</v>
      </c>
      <c r="F111" s="9">
        <f t="shared" si="69"/>
        <v>9.3159160385880568E-9</v>
      </c>
      <c r="G111" s="8">
        <f t="shared" si="80"/>
        <v>96.752911993189286</v>
      </c>
      <c r="H111" s="9">
        <f t="shared" si="70"/>
        <v>4.1145722384783312E-9</v>
      </c>
      <c r="I111" s="38">
        <f t="shared" si="87"/>
        <v>237.62138079122568</v>
      </c>
      <c r="J111" s="8">
        <f t="shared" si="81"/>
        <v>61.237992236501583</v>
      </c>
      <c r="K111" s="9">
        <f t="shared" si="71"/>
        <v>1.1741385641528268E-9</v>
      </c>
      <c r="L111" s="8">
        <f t="shared" si="82"/>
        <v>79.630476811113638</v>
      </c>
      <c r="M111" s="9">
        <f t="shared" si="72"/>
        <v>2.0922374943666E-10</v>
      </c>
      <c r="N111" s="8">
        <f t="shared" si="83"/>
        <v>96.752912009856587</v>
      </c>
      <c r="O111" s="9">
        <f t="shared" si="73"/>
        <v>9.2397201001404028E-11</v>
      </c>
      <c r="P111" s="38">
        <f t="shared" si="88"/>
        <v>237.62138105747181</v>
      </c>
      <c r="Q111" s="8">
        <f t="shared" si="84"/>
        <v>61.237992240895743</v>
      </c>
      <c r="R111" s="9">
        <f t="shared" si="74"/>
        <v>1.1372147667998433E-10</v>
      </c>
      <c r="S111" s="8">
        <f t="shared" si="85"/>
        <v>79.630476811896585</v>
      </c>
      <c r="T111" s="9">
        <f t="shared" si="75"/>
        <v>2.0264234734668207E-11</v>
      </c>
      <c r="U111" s="8">
        <f t="shared" si="86"/>
        <v>96.752912010202351</v>
      </c>
      <c r="V111" s="9">
        <f t="shared" si="76"/>
        <v>8.9550589166265127E-12</v>
      </c>
      <c r="W111" s="36">
        <f t="shared" si="89"/>
        <v>237.62138106299469</v>
      </c>
      <c r="X111" s="38"/>
    </row>
    <row r="112" spans="2:24" s="2" customFormat="1" ht="17.25" customHeight="1" x14ac:dyDescent="0.25">
      <c r="B112" s="14">
        <f t="shared" si="77"/>
        <v>93</v>
      </c>
      <c r="C112" s="8">
        <f t="shared" si="78"/>
        <v>61.237992076956651</v>
      </c>
      <c r="D112" s="9">
        <f t="shared" si="68"/>
        <v>3.9676281371470168E-8</v>
      </c>
      <c r="E112" s="8">
        <f t="shared" si="79"/>
        <v>79.63047678269244</v>
      </c>
      <c r="F112" s="9">
        <f t="shared" si="69"/>
        <v>7.0678209951324789E-9</v>
      </c>
      <c r="G112" s="8">
        <f t="shared" si="80"/>
        <v>96.752911997303855</v>
      </c>
      <c r="H112" s="9">
        <f t="shared" si="70"/>
        <v>3.1216438323156126E-9</v>
      </c>
      <c r="I112" s="38">
        <f t="shared" si="87"/>
        <v>237.62138085695295</v>
      </c>
      <c r="J112" s="8">
        <f t="shared" si="81"/>
        <v>61.237992237675719</v>
      </c>
      <c r="K112" s="9">
        <f t="shared" si="71"/>
        <v>8.9079099652167315E-10</v>
      </c>
      <c r="L112" s="8">
        <f t="shared" si="82"/>
        <v>79.630476811322865</v>
      </c>
      <c r="M112" s="9">
        <f t="shared" si="72"/>
        <v>1.5872725356302908E-10</v>
      </c>
      <c r="N112" s="8">
        <f t="shared" si="83"/>
        <v>96.752912009948986</v>
      </c>
      <c r="O112" s="9">
        <f t="shared" si="73"/>
        <v>7.0095040882733883E-11</v>
      </c>
      <c r="P112" s="38">
        <f t="shared" si="88"/>
        <v>237.62138105894758</v>
      </c>
      <c r="Q112" s="8">
        <f t="shared" si="84"/>
        <v>61.237992241009465</v>
      </c>
      <c r="R112" s="9">
        <f t="shared" si="74"/>
        <v>8.627831782348494E-11</v>
      </c>
      <c r="S112" s="8">
        <f t="shared" si="85"/>
        <v>79.63047681191685</v>
      </c>
      <c r="T112" s="9">
        <f t="shared" si="75"/>
        <v>1.5372592088169768E-11</v>
      </c>
      <c r="U112" s="8">
        <f t="shared" si="86"/>
        <v>96.752912010211304</v>
      </c>
      <c r="V112" s="9">
        <f t="shared" si="76"/>
        <v>6.7936767322862579E-12</v>
      </c>
      <c r="W112" s="36">
        <f t="shared" si="89"/>
        <v>237.62138106313762</v>
      </c>
      <c r="X112" s="38"/>
    </row>
    <row r="113" spans="2:41" s="2" customFormat="1" ht="17.25" customHeight="1" x14ac:dyDescent="0.25">
      <c r="B113" s="14">
        <f t="shared" si="77"/>
        <v>94</v>
      </c>
      <c r="C113" s="8">
        <f t="shared" si="78"/>
        <v>61.237992116632931</v>
      </c>
      <c r="D113" s="9">
        <f t="shared" si="68"/>
        <v>3.0101410697369602E-8</v>
      </c>
      <c r="E113" s="8">
        <f t="shared" si="79"/>
        <v>79.630476789760266</v>
      </c>
      <c r="F113" s="9">
        <f t="shared" si="69"/>
        <v>5.3622239981621078E-9</v>
      </c>
      <c r="G113" s="8">
        <f t="shared" si="80"/>
        <v>96.752912000425496</v>
      </c>
      <c r="H113" s="9">
        <f t="shared" si="70"/>
        <v>2.3683259797735445E-9</v>
      </c>
      <c r="I113" s="38">
        <f t="shared" si="87"/>
        <v>237.62138090681867</v>
      </c>
      <c r="J113" s="8">
        <f t="shared" si="81"/>
        <v>61.237992238566513</v>
      </c>
      <c r="K113" s="9">
        <f t="shared" si="71"/>
        <v>6.7582317520020752E-10</v>
      </c>
      <c r="L113" s="8">
        <f t="shared" si="82"/>
        <v>79.630476811481586</v>
      </c>
      <c r="M113" s="9">
        <f t="shared" si="72"/>
        <v>1.2042011832136268E-10</v>
      </c>
      <c r="N113" s="8">
        <f t="shared" si="83"/>
        <v>96.752912010019088</v>
      </c>
      <c r="O113" s="9">
        <f t="shared" si="73"/>
        <v>5.3174353809026798E-11</v>
      </c>
      <c r="P113" s="38">
        <f t="shared" si="88"/>
        <v>237.62138106006719</v>
      </c>
      <c r="Q113" s="8">
        <f t="shared" si="84"/>
        <v>61.237992241095746</v>
      </c>
      <c r="R113" s="9">
        <f t="shared" si="74"/>
        <v>6.5454974773615504E-11</v>
      </c>
      <c r="S113" s="8">
        <f t="shared" si="85"/>
        <v>79.630476811932226</v>
      </c>
      <c r="T113" s="9">
        <f t="shared" si="75"/>
        <v>1.1662670829082344E-11</v>
      </c>
      <c r="U113" s="8">
        <f t="shared" si="86"/>
        <v>96.752912010218097</v>
      </c>
      <c r="V113" s="9">
        <f t="shared" si="76"/>
        <v>5.1532111911001266E-12</v>
      </c>
      <c r="W113" s="36">
        <f t="shared" si="89"/>
        <v>237.62138106324608</v>
      </c>
      <c r="X113" s="38"/>
    </row>
    <row r="114" spans="2:41" s="2" customFormat="1" ht="17.25" customHeight="1" x14ac:dyDescent="0.25">
      <c r="B114" s="14">
        <f t="shared" si="77"/>
        <v>95</v>
      </c>
      <c r="C114" s="8">
        <f t="shared" si="78"/>
        <v>61.237992146734342</v>
      </c>
      <c r="D114" s="9">
        <f t="shared" si="68"/>
        <v>2.2837194357805402E-8</v>
      </c>
      <c r="E114" s="8">
        <f t="shared" si="79"/>
        <v>79.63047679512249</v>
      </c>
      <c r="F114" s="9">
        <f t="shared" si="69"/>
        <v>4.0682097690591945E-9</v>
      </c>
      <c r="G114" s="8">
        <f t="shared" si="80"/>
        <v>96.752912002793821</v>
      </c>
      <c r="H114" s="9">
        <f t="shared" si="70"/>
        <v>1.7967987098188587E-9</v>
      </c>
      <c r="I114" s="38">
        <f t="shared" si="87"/>
        <v>237.62138094465064</v>
      </c>
      <c r="J114" s="8">
        <f t="shared" si="81"/>
        <v>61.237992239242338</v>
      </c>
      <c r="K114" s="9">
        <f t="shared" si="71"/>
        <v>5.1273008061514247E-10</v>
      </c>
      <c r="L114" s="8">
        <f t="shared" si="82"/>
        <v>79.630476811602009</v>
      </c>
      <c r="M114" s="9">
        <f t="shared" si="72"/>
        <v>9.1354479536676081E-11</v>
      </c>
      <c r="N114" s="8">
        <f t="shared" si="83"/>
        <v>96.752912010072265</v>
      </c>
      <c r="O114" s="9">
        <f t="shared" si="73"/>
        <v>4.0341952001199388E-11</v>
      </c>
      <c r="P114" s="38">
        <f t="shared" si="88"/>
        <v>237.6213810609166</v>
      </c>
      <c r="Q114" s="8">
        <f t="shared" si="84"/>
        <v>61.237992241161201</v>
      </c>
      <c r="R114" s="9">
        <f t="shared" si="74"/>
        <v>4.9661386114507877E-11</v>
      </c>
      <c r="S114" s="8">
        <f t="shared" si="85"/>
        <v>79.630476811943893</v>
      </c>
      <c r="T114" s="9">
        <f t="shared" si="75"/>
        <v>8.8449247925836971E-12</v>
      </c>
      <c r="U114" s="8">
        <f t="shared" si="86"/>
        <v>96.752912010223255</v>
      </c>
      <c r="V114" s="9">
        <f t="shared" si="76"/>
        <v>3.9084291358904011E-12</v>
      </c>
      <c r="W114" s="36">
        <f t="shared" si="89"/>
        <v>237.62138106332833</v>
      </c>
      <c r="X114" s="38"/>
    </row>
    <row r="115" spans="2:41" s="2" customFormat="1" ht="17.25" customHeight="1" x14ac:dyDescent="0.25">
      <c r="B115" s="14">
        <f t="shared" si="77"/>
        <v>96</v>
      </c>
      <c r="C115" s="8">
        <f t="shared" si="78"/>
        <v>61.237992169571534</v>
      </c>
      <c r="D115" s="9">
        <f t="shared" ref="D115:D119" si="90">$D$11*C115*(1-C115/$F$11)+$N$11*C115*E115+$P$12*C115*G115</f>
        <v>1.732601551118762E-8</v>
      </c>
      <c r="E115" s="8">
        <f t="shared" si="79"/>
        <v>79.630476799190703</v>
      </c>
      <c r="F115" s="9">
        <f t="shared" ref="F115:F119" si="91">$D$12*E115*(1-E115/$F$12)+$L$12*C115*E115+$P$12*E115*G115</f>
        <v>3.0864684141818088E-9</v>
      </c>
      <c r="G115" s="8">
        <f t="shared" si="80"/>
        <v>96.752912004590613</v>
      </c>
      <c r="H115" s="9">
        <f t="shared" ref="H115:H119" si="92">$D$13*G115*(1-G115/$F$13)+$L$13*C115*G115+$N$13*E115*G115</f>
        <v>1.3631900053212576E-9</v>
      </c>
      <c r="I115" s="38">
        <f t="shared" si="87"/>
        <v>237.62138097335287</v>
      </c>
      <c r="J115" s="8">
        <f t="shared" si="81"/>
        <v>61.237992239755066</v>
      </c>
      <c r="K115" s="9">
        <f t="shared" ref="K115:K119" si="93">$D$11*J115*(1-J115/$F$11)+$N$11*J115*L115+$P$12*J115*N115</f>
        <v>3.8899483634224907E-10</v>
      </c>
      <c r="L115" s="8">
        <f t="shared" si="82"/>
        <v>79.63047681169337</v>
      </c>
      <c r="M115" s="9">
        <f t="shared" ref="M115:M119" si="94">$D$12*L115*(1-L115/$F$12)+$L$12*J115*L115+$P$12*L115*N115</f>
        <v>6.9304117999990922E-11</v>
      </c>
      <c r="N115" s="8">
        <f t="shared" si="83"/>
        <v>96.75291201011261</v>
      </c>
      <c r="O115" s="9">
        <f t="shared" ref="O115:O119" si="95">$D$13*N115*(1-N115/$F$13)+$L$13*J115*N115+$N$13*L115*N115</f>
        <v>3.0603963807607215E-11</v>
      </c>
      <c r="P115" s="38">
        <f t="shared" si="88"/>
        <v>237.62138106156107</v>
      </c>
      <c r="Q115" s="8">
        <f t="shared" si="84"/>
        <v>61.237992241210861</v>
      </c>
      <c r="R115" s="9">
        <f t="shared" ref="R115:R119" si="96">$D$11*Q115*(1-Q115/$F$11)+$N$11*Q115*S115+$P$12*Q115*U115</f>
        <v>3.7677194697494087E-11</v>
      </c>
      <c r="S115" s="8">
        <f t="shared" si="85"/>
        <v>79.630476811952732</v>
      </c>
      <c r="T115" s="9">
        <f t="shared" ref="T115:T119" si="97">$D$12*S115*(1-S115/$F$12)+$L$12*Q115*S115+$P$12*S115*U115</f>
        <v>6.7159611205624969E-12</v>
      </c>
      <c r="U115" s="8">
        <f t="shared" si="86"/>
        <v>96.752912010227163</v>
      </c>
      <c r="V115" s="9">
        <f t="shared" ref="V115:V119" si="98">$D$13*U115*(1-U115/$F$13)+$L$13*Q115*U115+$N$13*S115*U115</f>
        <v>2.9602986728605174E-12</v>
      </c>
      <c r="W115" s="36">
        <f t="shared" si="89"/>
        <v>237.62138106339077</v>
      </c>
      <c r="X115" s="38"/>
    </row>
    <row r="116" spans="2:41" s="2" customFormat="1" ht="17.25" customHeight="1" x14ac:dyDescent="0.25">
      <c r="B116" s="14">
        <f t="shared" si="77"/>
        <v>97</v>
      </c>
      <c r="C116" s="8">
        <f t="shared" si="78"/>
        <v>61.23799218689755</v>
      </c>
      <c r="D116" s="9">
        <f t="shared" si="90"/>
        <v>1.3144819233090743E-8</v>
      </c>
      <c r="E116" s="8">
        <f t="shared" si="79"/>
        <v>79.630476802277173</v>
      </c>
      <c r="F116" s="9">
        <f t="shared" si="91"/>
        <v>2.3416428795997035E-9</v>
      </c>
      <c r="G116" s="8">
        <f t="shared" si="80"/>
        <v>96.752912005953803</v>
      </c>
      <c r="H116" s="9">
        <f t="shared" si="92"/>
        <v>1.0342224854298365E-9</v>
      </c>
      <c r="I116" s="38">
        <f t="shared" si="87"/>
        <v>237.6213809951285</v>
      </c>
      <c r="J116" s="8">
        <f t="shared" si="81"/>
        <v>61.23799224014406</v>
      </c>
      <c r="K116" s="9">
        <f t="shared" si="93"/>
        <v>2.9512237098572314E-10</v>
      </c>
      <c r="L116" s="8">
        <f t="shared" si="82"/>
        <v>79.630476811762676</v>
      </c>
      <c r="M116" s="9">
        <f t="shared" si="94"/>
        <v>5.2578830178617864E-11</v>
      </c>
      <c r="N116" s="8">
        <f t="shared" si="83"/>
        <v>96.75291201014322</v>
      </c>
      <c r="O116" s="9">
        <f t="shared" si="95"/>
        <v>2.3223645229109025E-11</v>
      </c>
      <c r="P116" s="38">
        <f t="shared" si="88"/>
        <v>237.62138106204998</v>
      </c>
      <c r="Q116" s="8">
        <f t="shared" si="84"/>
        <v>61.237992241248541</v>
      </c>
      <c r="R116" s="9">
        <f t="shared" si="96"/>
        <v>2.8583135858184505E-11</v>
      </c>
      <c r="S116" s="8">
        <f t="shared" si="85"/>
        <v>79.630476811959454</v>
      </c>
      <c r="T116" s="9">
        <f t="shared" si="97"/>
        <v>5.0897064340915676E-12</v>
      </c>
      <c r="U116" s="8">
        <f t="shared" si="86"/>
        <v>96.752912010230119</v>
      </c>
      <c r="V116" s="9">
        <f t="shared" si="98"/>
        <v>2.248423669470867E-12</v>
      </c>
      <c r="W116" s="36">
        <f t="shared" si="89"/>
        <v>237.62138106343812</v>
      </c>
      <c r="X116" s="38"/>
    </row>
    <row r="117" spans="2:41" s="2" customFormat="1" ht="17.25" customHeight="1" x14ac:dyDescent="0.25">
      <c r="B117" s="14">
        <f t="shared" si="77"/>
        <v>98</v>
      </c>
      <c r="C117" s="8">
        <f t="shared" si="78"/>
        <v>61.23799220004237</v>
      </c>
      <c r="D117" s="9">
        <f t="shared" si="90"/>
        <v>9.9726495950136496E-9</v>
      </c>
      <c r="E117" s="8">
        <f t="shared" si="79"/>
        <v>79.630476804618809</v>
      </c>
      <c r="F117" s="9">
        <f t="shared" si="91"/>
        <v>1.7765526827417943E-9</v>
      </c>
      <c r="G117" s="8">
        <f t="shared" si="80"/>
        <v>96.752912006988026</v>
      </c>
      <c r="H117" s="9">
        <f t="shared" si="92"/>
        <v>7.8464568176173088E-10</v>
      </c>
      <c r="I117" s="38">
        <f t="shared" si="87"/>
        <v>237.62138101164919</v>
      </c>
      <c r="J117" s="8">
        <f t="shared" si="81"/>
        <v>61.237992240439183</v>
      </c>
      <c r="K117" s="9">
        <f t="shared" si="93"/>
        <v>2.2390023168838979E-10</v>
      </c>
      <c r="L117" s="8">
        <f t="shared" si="82"/>
        <v>79.630476811815257</v>
      </c>
      <c r="M117" s="9">
        <f t="shared" si="94"/>
        <v>3.9893865988460675E-11</v>
      </c>
      <c r="N117" s="8">
        <f t="shared" si="83"/>
        <v>96.75291201016644</v>
      </c>
      <c r="O117" s="9">
        <f t="shared" si="95"/>
        <v>1.7619683490011084E-11</v>
      </c>
      <c r="P117" s="38">
        <f t="shared" si="88"/>
        <v>237.62138106242088</v>
      </c>
      <c r="Q117" s="8">
        <f t="shared" si="84"/>
        <v>61.237992241277126</v>
      </c>
      <c r="R117" s="9">
        <f t="shared" si="96"/>
        <v>2.1684432027768707E-11</v>
      </c>
      <c r="S117" s="8">
        <f t="shared" si="85"/>
        <v>79.630476811964542</v>
      </c>
      <c r="T117" s="9">
        <f t="shared" si="97"/>
        <v>3.8644643041152449E-12</v>
      </c>
      <c r="U117" s="8">
        <f t="shared" si="86"/>
        <v>96.752912010232365</v>
      </c>
      <c r="V117" s="9">
        <f t="shared" si="98"/>
        <v>1.7101875471325911E-12</v>
      </c>
      <c r="W117" s="36">
        <f t="shared" si="89"/>
        <v>237.62138106347402</v>
      </c>
      <c r="X117" s="38"/>
    </row>
    <row r="118" spans="2:41" s="2" customFormat="1" ht="17.25" customHeight="1" x14ac:dyDescent="0.25">
      <c r="B118" s="14">
        <f t="shared" si="77"/>
        <v>99</v>
      </c>
      <c r="C118" s="8">
        <f t="shared" si="78"/>
        <v>61.237992210015022</v>
      </c>
      <c r="D118" s="9">
        <f t="shared" si="90"/>
        <v>7.5660018250545136E-9</v>
      </c>
      <c r="E118" s="8">
        <f t="shared" si="79"/>
        <v>79.630476806395365</v>
      </c>
      <c r="F118" s="9">
        <f t="shared" si="91"/>
        <v>1.3478342886230621E-9</v>
      </c>
      <c r="G118" s="8">
        <f t="shared" si="80"/>
        <v>96.752912007772679</v>
      </c>
      <c r="H118" s="9">
        <f t="shared" si="92"/>
        <v>5.9528959539534299E-10</v>
      </c>
      <c r="I118" s="38">
        <f t="shared" si="87"/>
        <v>237.62138102418305</v>
      </c>
      <c r="J118" s="8">
        <f t="shared" si="81"/>
        <v>61.237992240663083</v>
      </c>
      <c r="K118" s="9">
        <f t="shared" si="93"/>
        <v>1.6986767548132775E-10</v>
      </c>
      <c r="L118" s="8">
        <f t="shared" si="82"/>
        <v>79.630476811855146</v>
      </c>
      <c r="M118" s="9">
        <f t="shared" si="94"/>
        <v>3.0263791472862067E-11</v>
      </c>
      <c r="N118" s="8">
        <f t="shared" si="83"/>
        <v>96.752912010184062</v>
      </c>
      <c r="O118" s="9">
        <f t="shared" si="95"/>
        <v>1.3364420681227784E-11</v>
      </c>
      <c r="P118" s="38">
        <f t="shared" si="88"/>
        <v>237.62138106270231</v>
      </c>
      <c r="Q118" s="8">
        <f t="shared" si="84"/>
        <v>61.237992241298812</v>
      </c>
      <c r="R118" s="9">
        <f t="shared" si="96"/>
        <v>1.645172886810542E-11</v>
      </c>
      <c r="S118" s="8">
        <f t="shared" si="85"/>
        <v>79.630476811968407</v>
      </c>
      <c r="T118" s="9">
        <f t="shared" si="97"/>
        <v>2.9296565173808631E-12</v>
      </c>
      <c r="U118" s="8">
        <f t="shared" si="86"/>
        <v>96.75291201023407</v>
      </c>
      <c r="V118" s="9">
        <f t="shared" si="98"/>
        <v>1.3020695632803836E-12</v>
      </c>
      <c r="W118" s="36">
        <f t="shared" si="89"/>
        <v>237.6213810635013</v>
      </c>
      <c r="X118" s="38"/>
    </row>
    <row r="119" spans="2:41" s="2" customFormat="1" ht="17.25" customHeight="1" x14ac:dyDescent="0.25">
      <c r="B119" s="14">
        <f t="shared" si="77"/>
        <v>100</v>
      </c>
      <c r="C119" s="8">
        <f t="shared" si="78"/>
        <v>61.237992217581024</v>
      </c>
      <c r="D119" s="9">
        <f t="shared" si="90"/>
        <v>5.7401379205401781E-9</v>
      </c>
      <c r="E119" s="8">
        <f t="shared" si="79"/>
        <v>79.630476807743193</v>
      </c>
      <c r="F119" s="9">
        <f t="shared" si="91"/>
        <v>1.0225713609202103E-9</v>
      </c>
      <c r="G119" s="8">
        <f t="shared" si="80"/>
        <v>96.752912008367971</v>
      </c>
      <c r="H119" s="9">
        <f t="shared" si="92"/>
        <v>4.5162673600884773E-10</v>
      </c>
      <c r="I119" s="38">
        <f t="shared" si="87"/>
        <v>237.62138103369216</v>
      </c>
      <c r="J119" s="8">
        <f t="shared" si="81"/>
        <v>61.237992240832952</v>
      </c>
      <c r="K119" s="9">
        <f t="shared" si="93"/>
        <v>1.2887557687690787E-10</v>
      </c>
      <c r="L119" s="8">
        <f t="shared" si="82"/>
        <v>79.630476811885416</v>
      </c>
      <c r="M119" s="9">
        <f t="shared" si="94"/>
        <v>2.2960300327667937E-11</v>
      </c>
      <c r="N119" s="8">
        <f t="shared" si="83"/>
        <v>96.75291201019742</v>
      </c>
      <c r="O119" s="9">
        <f t="shared" si="95"/>
        <v>1.0145662088234531E-11</v>
      </c>
      <c r="P119" s="38">
        <f t="shared" si="88"/>
        <v>237.62138106291576</v>
      </c>
      <c r="Q119" s="8">
        <f t="shared" si="84"/>
        <v>61.237992241315261</v>
      </c>
      <c r="R119" s="9">
        <f t="shared" si="96"/>
        <v>1.248112724283601E-11</v>
      </c>
      <c r="S119" s="8">
        <f t="shared" si="85"/>
        <v>79.630476811971334</v>
      </c>
      <c r="T119" s="9">
        <f t="shared" si="97"/>
        <v>2.2257751197685138E-12</v>
      </c>
      <c r="U119" s="8">
        <f t="shared" si="86"/>
        <v>96.752912010235377</v>
      </c>
      <c r="V119" s="9">
        <f t="shared" si="98"/>
        <v>9.7832852929968794E-13</v>
      </c>
      <c r="W119" s="37">
        <f t="shared" si="89"/>
        <v>237.62138106352197</v>
      </c>
      <c r="X119" s="38"/>
    </row>
    <row r="120" spans="2:41" ht="17.25" customHeight="1" x14ac:dyDescent="0.25">
      <c r="AO120" s="2"/>
    </row>
    <row r="121" spans="2:41" ht="17.25" customHeight="1" x14ac:dyDescent="0.25"/>
    <row r="122" spans="2:41" ht="17.25" customHeight="1" x14ac:dyDescent="0.25"/>
    <row r="123" spans="2:41" ht="17.25" customHeight="1" x14ac:dyDescent="0.25"/>
    <row r="124" spans="2:41" ht="17.25" customHeight="1" x14ac:dyDescent="0.25"/>
    <row r="125" spans="2:41" ht="17.25" customHeight="1" x14ac:dyDescent="0.25"/>
    <row r="126" spans="2:41" ht="17.25" customHeight="1" x14ac:dyDescent="0.25"/>
    <row r="127" spans="2:41" ht="17.25" customHeight="1" x14ac:dyDescent="0.25"/>
    <row r="128" spans="2:41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</sheetData>
  <mergeCells count="11">
    <mergeCell ref="K9:P9"/>
    <mergeCell ref="C17:I17"/>
    <mergeCell ref="J17:P17"/>
    <mergeCell ref="Q17:W17"/>
    <mergeCell ref="C10:D10"/>
    <mergeCell ref="E10:F10"/>
    <mergeCell ref="K10:L10"/>
    <mergeCell ref="M10:N10"/>
    <mergeCell ref="O10:P10"/>
    <mergeCell ref="R13:S13"/>
    <mergeCell ref="G9:H9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FAB2-031D-4169-952E-3345248CCF2A}">
  <sheetPr>
    <pageSetUpPr fitToPage="1"/>
  </sheetPr>
  <dimension ref="A1:T176"/>
  <sheetViews>
    <sheetView workbookViewId="0">
      <selection activeCell="M10" sqref="M10"/>
    </sheetView>
  </sheetViews>
  <sheetFormatPr defaultRowHeight="13.3" x14ac:dyDescent="0.25"/>
  <cols>
    <col min="1" max="1" width="2.765625" style="2" customWidth="1"/>
    <col min="2" max="2" width="9.23046875" style="4" customWidth="1"/>
    <col min="3" max="4" width="9.23046875" style="2"/>
    <col min="5" max="8" width="9.23046875" style="2" customWidth="1"/>
    <col min="9" max="19" width="9.3046875" style="2" customWidth="1"/>
    <col min="20" max="16384" width="9.23046875" style="3"/>
  </cols>
  <sheetData>
    <row r="1" spans="1:20" s="2" customFormat="1" ht="12.45" x14ac:dyDescent="0.25">
      <c r="A1" s="23" t="s">
        <v>34</v>
      </c>
      <c r="B1" s="4"/>
    </row>
    <row r="2" spans="1:20" s="2" customFormat="1" ht="17.25" customHeight="1" x14ac:dyDescent="0.25">
      <c r="B2" s="4"/>
      <c r="F2" s="17"/>
      <c r="G2" s="17"/>
      <c r="H2" s="17"/>
    </row>
    <row r="3" spans="1:20" s="2" customFormat="1" ht="17.25" customHeight="1" x14ac:dyDescent="0.25">
      <c r="B3" s="4"/>
      <c r="S3" s="17"/>
    </row>
    <row r="4" spans="1:20" s="2" customFormat="1" ht="17.25" customHeight="1" x14ac:dyDescent="0.25">
      <c r="B4" s="16"/>
      <c r="O4" s="17"/>
      <c r="S4"/>
    </row>
    <row r="5" spans="1:20" s="2" customFormat="1" ht="17.25" customHeight="1" x14ac:dyDescent="0.25">
      <c r="B5" s="4"/>
      <c r="S5" s="17"/>
    </row>
    <row r="6" spans="1:20" s="2" customFormat="1" ht="22.3" customHeight="1" x14ac:dyDescent="0.25"/>
    <row r="7" spans="1:20" s="2" customFormat="1" ht="22.3" customHeight="1" x14ac:dyDescent="0.25">
      <c r="G7" s="75" t="s">
        <v>82</v>
      </c>
      <c r="H7" s="90"/>
      <c r="L7" s="89" t="s">
        <v>66</v>
      </c>
      <c r="M7" s="96"/>
      <c r="N7" s="96"/>
      <c r="O7" s="90"/>
    </row>
    <row r="8" spans="1:20" s="2" customFormat="1" ht="22.3" customHeight="1" x14ac:dyDescent="0.25">
      <c r="B8" s="4"/>
      <c r="C8" s="80" t="s">
        <v>11</v>
      </c>
      <c r="D8" s="74"/>
      <c r="E8" s="89" t="s">
        <v>13</v>
      </c>
      <c r="F8" s="95"/>
      <c r="G8" s="40" t="s">
        <v>61</v>
      </c>
      <c r="H8" s="40" t="s">
        <v>62</v>
      </c>
      <c r="L8" s="74" t="s">
        <v>6</v>
      </c>
      <c r="M8" s="84"/>
      <c r="N8" s="75" t="s">
        <v>9</v>
      </c>
      <c r="O8" s="76"/>
    </row>
    <row r="9" spans="1:20" s="2" customFormat="1" ht="22.3" customHeight="1" x14ac:dyDescent="0.25">
      <c r="B9" s="1" t="s">
        <v>6</v>
      </c>
      <c r="C9" s="1" t="s">
        <v>2</v>
      </c>
      <c r="D9" s="5">
        <v>0.2</v>
      </c>
      <c r="E9" s="1" t="s">
        <v>8</v>
      </c>
      <c r="F9" s="13">
        <v>50</v>
      </c>
      <c r="G9" s="13">
        <f>C116</f>
        <v>53.562489202067709</v>
      </c>
      <c r="H9" s="42">
        <f>(G9-F9)/F9</f>
        <v>7.1249784041354194E-2</v>
      </c>
      <c r="K9" s="39" t="s">
        <v>6</v>
      </c>
      <c r="L9" s="39" t="s">
        <v>31</v>
      </c>
      <c r="M9" s="39" t="s">
        <v>31</v>
      </c>
      <c r="N9" s="39" t="s">
        <v>63</v>
      </c>
      <c r="O9" s="12">
        <v>2.0000000000000001E-4</v>
      </c>
      <c r="Q9" s="89" t="s">
        <v>80</v>
      </c>
      <c r="R9" s="90"/>
    </row>
    <row r="10" spans="1:20" s="2" customFormat="1" ht="22.3" customHeight="1" x14ac:dyDescent="0.25">
      <c r="B10" s="1" t="s">
        <v>9</v>
      </c>
      <c r="C10" s="1" t="s">
        <v>3</v>
      </c>
      <c r="D10" s="5">
        <v>0.3</v>
      </c>
      <c r="E10" s="1" t="s">
        <v>12</v>
      </c>
      <c r="F10" s="13">
        <v>70</v>
      </c>
      <c r="G10" s="13">
        <f>E116</f>
        <v>71.249791394721413</v>
      </c>
      <c r="H10" s="42">
        <f>(G10-F10)/F10</f>
        <v>1.7854162781734472E-2</v>
      </c>
      <c r="K10" s="39" t="s">
        <v>9</v>
      </c>
      <c r="L10" s="39" t="s">
        <v>1</v>
      </c>
      <c r="M10" s="12">
        <v>1E-4</v>
      </c>
      <c r="N10" s="39" t="s">
        <v>31</v>
      </c>
      <c r="O10" s="39" t="s">
        <v>31</v>
      </c>
      <c r="Q10" s="44">
        <f>(O9+M10)/2</f>
        <v>1.5000000000000001E-4</v>
      </c>
      <c r="R10" s="47" t="s">
        <v>70</v>
      </c>
    </row>
    <row r="11" spans="1:20" s="2" customFormat="1" ht="22.3" customHeight="1" x14ac:dyDescent="0.25">
      <c r="B11" s="6"/>
      <c r="C11" s="6"/>
      <c r="D11" s="7"/>
      <c r="E11" s="57" t="s">
        <v>73</v>
      </c>
      <c r="F11" s="13">
        <f>SUM(F8:F10)</f>
        <v>120</v>
      </c>
      <c r="G11" s="6"/>
      <c r="H11" s="6"/>
    </row>
    <row r="12" spans="1:20" s="2" customFormat="1" ht="22.3" customHeight="1" x14ac:dyDescent="0.25">
      <c r="B12" s="1" t="s">
        <v>4</v>
      </c>
      <c r="C12" s="5">
        <v>1</v>
      </c>
      <c r="D12" s="7"/>
      <c r="E12" s="57" t="s">
        <v>78</v>
      </c>
      <c r="F12" s="13">
        <f>G116</f>
        <v>124.81228059678912</v>
      </c>
      <c r="G12" s="58">
        <f>(F12-F11)/F11</f>
        <v>4.0102338306576023E-2</v>
      </c>
      <c r="H12" s="59"/>
      <c r="O12" s="17"/>
    </row>
    <row r="13" spans="1:20" s="2" customFormat="1" ht="21.45" customHeight="1" x14ac:dyDescent="0.25">
      <c r="F13" s="19"/>
      <c r="I13" s="19"/>
    </row>
    <row r="14" spans="1:20" s="2" customFormat="1" ht="23.15" customHeight="1" x14ac:dyDescent="0.25">
      <c r="B14" s="6"/>
      <c r="C14" s="91" t="s">
        <v>75</v>
      </c>
      <c r="D14" s="92"/>
      <c r="E14" s="92"/>
      <c r="F14" s="92"/>
      <c r="G14" s="92"/>
      <c r="I14" s="93" t="s">
        <v>76</v>
      </c>
      <c r="J14" s="94"/>
      <c r="K14" s="94"/>
      <c r="L14" s="94"/>
      <c r="M14" s="87"/>
      <c r="O14" s="93" t="s">
        <v>77</v>
      </c>
      <c r="P14" s="94"/>
      <c r="Q14" s="94"/>
      <c r="R14" s="94"/>
      <c r="S14" s="87"/>
      <c r="T14" s="43"/>
    </row>
    <row r="15" spans="1:20" s="18" customFormat="1" ht="42" customHeight="1" x14ac:dyDescent="0.25">
      <c r="B15" s="20" t="s">
        <v>5</v>
      </c>
      <c r="C15" s="20" t="s">
        <v>6</v>
      </c>
      <c r="D15" s="21" t="s">
        <v>7</v>
      </c>
      <c r="E15" s="20" t="s">
        <v>9</v>
      </c>
      <c r="F15" s="21" t="s">
        <v>10</v>
      </c>
      <c r="G15" s="35" t="s">
        <v>74</v>
      </c>
      <c r="H15" s="2"/>
      <c r="I15" s="20" t="s">
        <v>6</v>
      </c>
      <c r="J15" s="21" t="s">
        <v>7</v>
      </c>
      <c r="K15" s="20" t="s">
        <v>9</v>
      </c>
      <c r="L15" s="21" t="s">
        <v>10</v>
      </c>
      <c r="M15" s="35" t="s">
        <v>74</v>
      </c>
      <c r="N15" s="2"/>
      <c r="O15" s="20" t="s">
        <v>6</v>
      </c>
      <c r="P15" s="21" t="s">
        <v>7</v>
      </c>
      <c r="Q15" s="20" t="s">
        <v>9</v>
      </c>
      <c r="R15" s="21" t="s">
        <v>10</v>
      </c>
      <c r="S15" s="35" t="s">
        <v>74</v>
      </c>
    </row>
    <row r="16" spans="1:20" s="2" customFormat="1" ht="17.25" customHeight="1" x14ac:dyDescent="0.25">
      <c r="B16" s="14">
        <v>0</v>
      </c>
      <c r="C16" s="8">
        <v>1</v>
      </c>
      <c r="D16" s="9">
        <f t="shared" ref="D16:D47" si="0">$D$9*C16*(1-C16/$F$9)+$O$9*C16*E16</f>
        <v>0.19620000000000001</v>
      </c>
      <c r="E16" s="8">
        <v>1</v>
      </c>
      <c r="F16" s="9">
        <f t="shared" ref="F16:F47" si="1">$D$10*E16*(1-E16/$F$10)+$M$10*C16*E16</f>
        <v>0.2958142857142857</v>
      </c>
      <c r="G16" s="36">
        <f>C16+E16</f>
        <v>2</v>
      </c>
      <c r="I16" s="8">
        <v>90</v>
      </c>
      <c r="J16" s="9">
        <f t="shared" ref="J16:J47" si="2">$D$9*I16*(1-I16/$F$9)+$O$9*I16*K16</f>
        <v>-13.59</v>
      </c>
      <c r="K16" s="8">
        <v>45</v>
      </c>
      <c r="L16" s="9">
        <f t="shared" ref="L16:L47" si="3">$D$10*K16*(1-K16/$F$10)+$M$10*I16*K16</f>
        <v>5.2264285714285714</v>
      </c>
      <c r="M16" s="36">
        <f>I16+K16</f>
        <v>135</v>
      </c>
      <c r="O16" s="8">
        <v>60</v>
      </c>
      <c r="P16" s="9">
        <f t="shared" ref="P16:P47" si="4">$D$9*O16*(1-O16/$F$9)+$O$9*O16*Q16</f>
        <v>-2.2199999999999993</v>
      </c>
      <c r="Q16" s="8">
        <v>15</v>
      </c>
      <c r="R16" s="9">
        <f t="shared" ref="R16:R47" si="5">$D$10*Q16*(1-Q16/$F$10)+$M$10*O16*Q16</f>
        <v>3.6257142857142854</v>
      </c>
      <c r="S16" s="36">
        <f>O16+Q16</f>
        <v>75</v>
      </c>
    </row>
    <row r="17" spans="2:19" s="2" customFormat="1" ht="17.25" customHeight="1" x14ac:dyDescent="0.25">
      <c r="B17" s="14">
        <f t="shared" ref="B17:B48" si="6">+B16+$C$12</f>
        <v>1</v>
      </c>
      <c r="C17" s="8">
        <f>+C16+D16*$C$12</f>
        <v>1.1961999999999999</v>
      </c>
      <c r="D17" s="9">
        <f t="shared" si="0"/>
        <v>0.2338264328497143</v>
      </c>
      <c r="E17" s="8">
        <f>+E16+F16*$C$12</f>
        <v>1.2958142857142856</v>
      </c>
      <c r="F17" s="9">
        <f t="shared" si="1"/>
        <v>0.38170299960602327</v>
      </c>
      <c r="G17" s="36">
        <f>C17+E17</f>
        <v>2.4920142857142853</v>
      </c>
      <c r="I17" s="8">
        <f>+I16+J16*$C$12</f>
        <v>76.41</v>
      </c>
      <c r="J17" s="9">
        <f t="shared" si="2"/>
        <v>-7.3043921185714291</v>
      </c>
      <c r="K17" s="8">
        <f>+K16+L16*$C$12</f>
        <v>50.226428571428571</v>
      </c>
      <c r="L17" s="9">
        <f t="shared" si="3"/>
        <v>4.6401624533965</v>
      </c>
      <c r="M17" s="36">
        <f>I17+K17</f>
        <v>126.63642857142857</v>
      </c>
      <c r="O17" s="8">
        <f>+O16+P16*$C$12</f>
        <v>57.78</v>
      </c>
      <c r="P17" s="9">
        <f t="shared" si="4"/>
        <v>-1.5828748457142854</v>
      </c>
      <c r="Q17" s="8">
        <f>+Q16+R16*$C$12</f>
        <v>18.625714285714285</v>
      </c>
      <c r="R17" s="9">
        <f t="shared" si="5"/>
        <v>4.2085455229154514</v>
      </c>
      <c r="S17" s="36">
        <f>O17+Q17</f>
        <v>76.405714285714282</v>
      </c>
    </row>
    <row r="18" spans="2:19" s="2" customFormat="1" ht="17.25" customHeight="1" x14ac:dyDescent="0.25">
      <c r="B18" s="14">
        <f t="shared" si="6"/>
        <v>2</v>
      </c>
      <c r="C18" s="8">
        <f t="shared" ref="C18:C81" si="7">+C17+D17*$C$12</f>
        <v>1.4300264328497143</v>
      </c>
      <c r="D18" s="9">
        <f t="shared" si="0"/>
        <v>0.27830516298726149</v>
      </c>
      <c r="E18" s="8">
        <f t="shared" ref="E18:E81" si="8">+E17+F17*$C$12</f>
        <v>1.6775172853203089</v>
      </c>
      <c r="F18" s="9">
        <f t="shared" si="1"/>
        <v>0.49143479967684212</v>
      </c>
      <c r="G18" s="36">
        <f t="shared" ref="G18:G81" si="9">C18+E18</f>
        <v>3.1075437181700232</v>
      </c>
      <c r="I18" s="8">
        <f t="shared" ref="I18:I81" si="10">+I17+J17*$C$12</f>
        <v>69.105607881428568</v>
      </c>
      <c r="J18" s="9">
        <f t="shared" si="2"/>
        <v>-4.5229007613308809</v>
      </c>
      <c r="K18" s="8">
        <f t="shared" ref="K18:K81" si="11">+K17+L17*$C$12</f>
        <v>54.86659102482507</v>
      </c>
      <c r="L18" s="9">
        <f t="shared" si="3"/>
        <v>3.9376670313109701</v>
      </c>
      <c r="M18" s="36">
        <f t="shared" ref="M18:M81" si="12">I18+K18</f>
        <v>123.97219890625364</v>
      </c>
      <c r="O18" s="8">
        <f t="shared" ref="O18:O81" si="13">+O17+P17*$C$12</f>
        <v>56.197125154285715</v>
      </c>
      <c r="P18" s="9">
        <f t="shared" si="4"/>
        <v>-1.1363985203144567</v>
      </c>
      <c r="Q18" s="8">
        <f t="shared" ref="Q18:Q81" si="14">+Q17+R17*$C$12</f>
        <v>22.834259808629735</v>
      </c>
      <c r="R18" s="9">
        <f t="shared" si="5"/>
        <v>4.7440138281817248</v>
      </c>
      <c r="S18" s="36">
        <f t="shared" ref="S18:S81" si="15">O18+Q18</f>
        <v>79.031384962915453</v>
      </c>
    </row>
    <row r="19" spans="2:19" s="2" customFormat="1" ht="17.25" customHeight="1" x14ac:dyDescent="0.25">
      <c r="B19" s="14">
        <f t="shared" si="6"/>
        <v>3</v>
      </c>
      <c r="C19" s="8">
        <f t="shared" si="7"/>
        <v>1.7083315958369758</v>
      </c>
      <c r="D19" s="9">
        <f t="shared" si="0"/>
        <v>0.33073378967738698</v>
      </c>
      <c r="E19" s="8">
        <f t="shared" si="8"/>
        <v>2.1689520849971511</v>
      </c>
      <c r="F19" s="9">
        <f t="shared" si="1"/>
        <v>0.63089464094961034</v>
      </c>
      <c r="G19" s="36">
        <f t="shared" si="9"/>
        <v>3.8772836808341271</v>
      </c>
      <c r="I19" s="8">
        <f t="shared" si="10"/>
        <v>64.582707120097695</v>
      </c>
      <c r="J19" s="9">
        <f t="shared" si="2"/>
        <v>-3.0076151767309152</v>
      </c>
      <c r="K19" s="8">
        <f t="shared" si="11"/>
        <v>58.804258056136042</v>
      </c>
      <c r="L19" s="9">
        <f t="shared" si="3"/>
        <v>3.2013050963891896</v>
      </c>
      <c r="M19" s="36">
        <f t="shared" si="12"/>
        <v>123.38696517623373</v>
      </c>
      <c r="O19" s="8">
        <f t="shared" si="13"/>
        <v>55.060726633971257</v>
      </c>
      <c r="P19" s="9">
        <f t="shared" si="4"/>
        <v>-0.81089318589872927</v>
      </c>
      <c r="Q19" s="8">
        <f t="shared" si="14"/>
        <v>27.57827363681146</v>
      </c>
      <c r="R19" s="9">
        <f t="shared" si="5"/>
        <v>5.1657821691036991</v>
      </c>
      <c r="S19" s="36">
        <f t="shared" si="15"/>
        <v>82.639000270782716</v>
      </c>
    </row>
    <row r="20" spans="2:19" s="2" customFormat="1" ht="17.25" customHeight="1" x14ac:dyDescent="0.25">
      <c r="B20" s="14">
        <f t="shared" si="6"/>
        <v>4</v>
      </c>
      <c r="C20" s="8">
        <f t="shared" si="7"/>
        <v>2.0390653855143626</v>
      </c>
      <c r="D20" s="9">
        <f t="shared" si="0"/>
        <v>0.39232374062598596</v>
      </c>
      <c r="E20" s="8">
        <f t="shared" si="8"/>
        <v>2.7998467259467614</v>
      </c>
      <c r="F20" s="9">
        <f t="shared" si="1"/>
        <v>0.80692860331498462</v>
      </c>
      <c r="G20" s="36">
        <f t="shared" si="9"/>
        <v>4.8389121114611235</v>
      </c>
      <c r="I20" s="8">
        <f t="shared" si="10"/>
        <v>61.575091943366779</v>
      </c>
      <c r="J20" s="9">
        <f t="shared" si="2"/>
        <v>-2.0873497522395383</v>
      </c>
      <c r="K20" s="8">
        <f t="shared" si="11"/>
        <v>62.005563152525234</v>
      </c>
      <c r="L20" s="9">
        <f t="shared" si="3"/>
        <v>2.5062265058472892</v>
      </c>
      <c r="M20" s="36">
        <f t="shared" si="12"/>
        <v>123.58065509589201</v>
      </c>
      <c r="O20" s="8">
        <f t="shared" si="13"/>
        <v>54.249833448072529</v>
      </c>
      <c r="P20" s="9">
        <f t="shared" si="4"/>
        <v>-0.56693911218287141</v>
      </c>
      <c r="Q20" s="8">
        <f t="shared" si="14"/>
        <v>32.74405580591516</v>
      </c>
      <c r="R20" s="9">
        <f t="shared" si="5"/>
        <v>5.4058247393592787</v>
      </c>
      <c r="S20" s="36">
        <f t="shared" si="15"/>
        <v>86.993889253987689</v>
      </c>
    </row>
    <row r="21" spans="2:19" s="2" customFormat="1" ht="17.25" customHeight="1" x14ac:dyDescent="0.25">
      <c r="B21" s="14">
        <f t="shared" si="6"/>
        <v>5</v>
      </c>
      <c r="C21" s="8">
        <f t="shared" si="7"/>
        <v>2.4313891261403486</v>
      </c>
      <c r="D21" s="9">
        <f t="shared" si="0"/>
        <v>0.46438510776041525</v>
      </c>
      <c r="E21" s="8">
        <f t="shared" si="8"/>
        <v>3.6067753292617462</v>
      </c>
      <c r="F21" s="9">
        <f t="shared" si="1"/>
        <v>1.0271574250282471</v>
      </c>
      <c r="G21" s="36">
        <f t="shared" si="9"/>
        <v>6.0381644554020948</v>
      </c>
      <c r="I21" s="8">
        <f t="shared" si="10"/>
        <v>59.487742191127239</v>
      </c>
      <c r="J21" s="9">
        <f t="shared" si="2"/>
        <v>-1.4900853034695323</v>
      </c>
      <c r="K21" s="8">
        <f t="shared" si="11"/>
        <v>64.511789658372521</v>
      </c>
      <c r="L21" s="9">
        <f t="shared" si="3"/>
        <v>1.9011415189770204</v>
      </c>
      <c r="M21" s="36">
        <f t="shared" si="12"/>
        <v>123.99953184949976</v>
      </c>
      <c r="O21" s="8">
        <f t="shared" si="13"/>
        <v>53.682894335889657</v>
      </c>
      <c r="P21" s="9">
        <f t="shared" si="4"/>
        <v>-0.38123450868748693</v>
      </c>
      <c r="Q21" s="8">
        <f t="shared" si="14"/>
        <v>38.149880545274442</v>
      </c>
      <c r="R21" s="9">
        <f t="shared" si="5"/>
        <v>5.412277825840313</v>
      </c>
      <c r="S21" s="36">
        <f t="shared" si="15"/>
        <v>91.832774881164099</v>
      </c>
    </row>
    <row r="22" spans="2:19" s="2" customFormat="1" ht="17.25" customHeight="1" x14ac:dyDescent="0.25">
      <c r="B22" s="14">
        <f t="shared" si="6"/>
        <v>6</v>
      </c>
      <c r="C22" s="8">
        <f t="shared" si="7"/>
        <v>2.8957742339007639</v>
      </c>
      <c r="D22" s="9">
        <f t="shared" si="0"/>
        <v>0.54829657773955887</v>
      </c>
      <c r="E22" s="8">
        <f t="shared" si="8"/>
        <v>4.6339327542899937</v>
      </c>
      <c r="F22" s="9">
        <f t="shared" si="1"/>
        <v>1.2994931395743698</v>
      </c>
      <c r="G22" s="36">
        <f t="shared" si="9"/>
        <v>7.5297069881907577</v>
      </c>
      <c r="I22" s="8">
        <f t="shared" si="10"/>
        <v>57.997656887657705</v>
      </c>
      <c r="J22" s="9">
        <f t="shared" si="2"/>
        <v>-1.0850225612368258</v>
      </c>
      <c r="K22" s="8">
        <f t="shared" si="11"/>
        <v>66.412931177349549</v>
      </c>
      <c r="L22" s="9">
        <f t="shared" si="3"/>
        <v>1.4061555317346146</v>
      </c>
      <c r="M22" s="36">
        <f t="shared" si="12"/>
        <v>124.41058806500726</v>
      </c>
      <c r="O22" s="8">
        <f t="shared" si="13"/>
        <v>53.301659827202172</v>
      </c>
      <c r="P22" s="9">
        <f t="shared" si="4"/>
        <v>-0.2395487265315045</v>
      </c>
      <c r="Q22" s="8">
        <f t="shared" si="14"/>
        <v>43.562158371114755</v>
      </c>
      <c r="R22" s="9">
        <f t="shared" si="5"/>
        <v>5.1680054376605131</v>
      </c>
      <c r="S22" s="36">
        <f t="shared" si="15"/>
        <v>96.86381819831692</v>
      </c>
    </row>
    <row r="23" spans="2:19" s="2" customFormat="1" ht="17.25" customHeight="1" x14ac:dyDescent="0.25">
      <c r="B23" s="14">
        <f t="shared" si="6"/>
        <v>7</v>
      </c>
      <c r="C23" s="8">
        <f t="shared" si="7"/>
        <v>3.4440708116403229</v>
      </c>
      <c r="D23" s="9">
        <f t="shared" si="0"/>
        <v>0.64545469509251108</v>
      </c>
      <c r="E23" s="8">
        <f t="shared" si="8"/>
        <v>5.9334258938643636</v>
      </c>
      <c r="F23" s="9">
        <f t="shared" si="1"/>
        <v>1.6311903841756603</v>
      </c>
      <c r="G23" s="36">
        <f t="shared" si="9"/>
        <v>9.3774967055046865</v>
      </c>
      <c r="I23" s="8">
        <f t="shared" si="10"/>
        <v>56.912634326420878</v>
      </c>
      <c r="J23" s="9">
        <f t="shared" si="2"/>
        <v>-0.80171234216223641</v>
      </c>
      <c r="K23" s="8">
        <f t="shared" si="11"/>
        <v>67.819086709084161</v>
      </c>
      <c r="L23" s="9">
        <f t="shared" si="3"/>
        <v>1.0198657778580891</v>
      </c>
      <c r="M23" s="36">
        <f t="shared" si="12"/>
        <v>124.73172103550505</v>
      </c>
      <c r="O23" s="8">
        <f t="shared" si="13"/>
        <v>53.06211110067067</v>
      </c>
      <c r="P23" s="9">
        <f t="shared" si="4"/>
        <v>-0.13278324451051393</v>
      </c>
      <c r="Q23" s="8">
        <f t="shared" si="14"/>
        <v>48.730163808775266</v>
      </c>
      <c r="R23" s="9">
        <f t="shared" si="5"/>
        <v>4.7006408299583589</v>
      </c>
      <c r="S23" s="36">
        <f t="shared" si="15"/>
        <v>101.79227490944594</v>
      </c>
    </row>
    <row r="24" spans="2:19" s="2" customFormat="1" ht="17.25" customHeight="1" x14ac:dyDescent="0.25">
      <c r="B24" s="14">
        <f t="shared" si="6"/>
        <v>8</v>
      </c>
      <c r="C24" s="8">
        <f t="shared" si="7"/>
        <v>4.0895255067328335</v>
      </c>
      <c r="D24" s="9">
        <f t="shared" si="0"/>
        <v>0.75719536410923127</v>
      </c>
      <c r="E24" s="8">
        <f t="shared" si="8"/>
        <v>7.5646162780400239</v>
      </c>
      <c r="F24" s="9">
        <f t="shared" si="1"/>
        <v>2.0272352263881128</v>
      </c>
      <c r="G24" s="36">
        <f t="shared" si="9"/>
        <v>11.654141784772857</v>
      </c>
      <c r="I24" s="8">
        <f t="shared" si="10"/>
        <v>56.110921984258646</v>
      </c>
      <c r="J24" s="9">
        <f t="shared" si="2"/>
        <v>-0.59903444834793063</v>
      </c>
      <c r="K24" s="8">
        <f t="shared" si="11"/>
        <v>68.838952486942247</v>
      </c>
      <c r="L24" s="9">
        <f t="shared" si="3"/>
        <v>0.72879868604642573</v>
      </c>
      <c r="M24" s="36">
        <f t="shared" si="12"/>
        <v>124.9498744712009</v>
      </c>
      <c r="O24" s="8">
        <f t="shared" si="13"/>
        <v>52.929327856160157</v>
      </c>
      <c r="P24" s="9">
        <f t="shared" si="4"/>
        <v>-5.4578102719139987E-2</v>
      </c>
      <c r="Q24" s="8">
        <f t="shared" si="14"/>
        <v>53.430804638733626</v>
      </c>
      <c r="R24" s="9">
        <f t="shared" si="5"/>
        <v>4.0769718306434903</v>
      </c>
      <c r="S24" s="36">
        <f t="shared" si="15"/>
        <v>106.36013249489378</v>
      </c>
    </row>
    <row r="25" spans="2:19" s="2" customFormat="1" ht="17.25" customHeight="1" x14ac:dyDescent="0.25">
      <c r="B25" s="14">
        <f t="shared" si="6"/>
        <v>9</v>
      </c>
      <c r="C25" s="8">
        <f t="shared" si="7"/>
        <v>4.8467208708420646</v>
      </c>
      <c r="D25" s="9">
        <f t="shared" si="0"/>
        <v>0.8846791667442947</v>
      </c>
      <c r="E25" s="8">
        <f t="shared" si="8"/>
        <v>9.5918515044281367</v>
      </c>
      <c r="F25" s="9">
        <f t="shared" si="1"/>
        <v>2.4879031456603786</v>
      </c>
      <c r="G25" s="36">
        <f t="shared" si="9"/>
        <v>14.438572375270201</v>
      </c>
      <c r="I25" s="8">
        <f t="shared" si="10"/>
        <v>55.511887535910716</v>
      </c>
      <c r="J25" s="9">
        <f t="shared" si="2"/>
        <v>-0.4515336881680222</v>
      </c>
      <c r="K25" s="8">
        <f t="shared" si="11"/>
        <v>69.567751172988679</v>
      </c>
      <c r="L25" s="9">
        <f t="shared" si="3"/>
        <v>0.51505762724843096</v>
      </c>
      <c r="M25" s="36">
        <f t="shared" si="12"/>
        <v>125.0796387088994</v>
      </c>
      <c r="O25" s="8">
        <f t="shared" si="13"/>
        <v>52.874749753441016</v>
      </c>
      <c r="P25" s="9">
        <f t="shared" si="4"/>
        <v>1.3516267118718339E-4</v>
      </c>
      <c r="Q25" s="8">
        <f t="shared" si="14"/>
        <v>57.50777646937712</v>
      </c>
      <c r="R25" s="9">
        <f t="shared" si="5"/>
        <v>3.382928064989029</v>
      </c>
      <c r="S25" s="36">
        <f t="shared" si="15"/>
        <v>110.38252622281814</v>
      </c>
    </row>
    <row r="26" spans="2:19" s="2" customFormat="1" ht="17.25" customHeight="1" x14ac:dyDescent="0.25">
      <c r="B26" s="14">
        <f t="shared" si="6"/>
        <v>10</v>
      </c>
      <c r="C26" s="8">
        <f t="shared" si="7"/>
        <v>5.7314000375863596</v>
      </c>
      <c r="D26" s="9">
        <f t="shared" si="0"/>
        <v>1.0287310032050025</v>
      </c>
      <c r="E26" s="8">
        <f t="shared" si="8"/>
        <v>12.079754650088516</v>
      </c>
      <c r="F26" s="9">
        <f t="shared" si="1"/>
        <v>3.0054763324821017</v>
      </c>
      <c r="G26" s="36">
        <f t="shared" si="9"/>
        <v>17.811154687674875</v>
      </c>
      <c r="I26" s="8">
        <f t="shared" si="10"/>
        <v>55.060353847742697</v>
      </c>
      <c r="J26" s="9">
        <f t="shared" si="2"/>
        <v>-0.34274264356904582</v>
      </c>
      <c r="K26" s="8">
        <f t="shared" si="11"/>
        <v>70.082808800237103</v>
      </c>
      <c r="L26" s="9">
        <f t="shared" si="3"/>
        <v>0.36100639662992873</v>
      </c>
      <c r="M26" s="36">
        <f t="shared" si="12"/>
        <v>125.14316264797981</v>
      </c>
      <c r="O26" s="8">
        <f t="shared" si="13"/>
        <v>52.874884916112201</v>
      </c>
      <c r="P26" s="9">
        <f t="shared" si="4"/>
        <v>3.5880962597123145E-2</v>
      </c>
      <c r="Q26" s="8">
        <f t="shared" si="14"/>
        <v>60.890704534366151</v>
      </c>
      <c r="R26" s="9">
        <f t="shared" si="5"/>
        <v>2.6991221225322106</v>
      </c>
      <c r="S26" s="36">
        <f t="shared" si="15"/>
        <v>113.76558945047836</v>
      </c>
    </row>
    <row r="27" spans="2:19" s="2" customFormat="1" ht="17.25" customHeight="1" x14ac:dyDescent="0.25">
      <c r="B27" s="14">
        <f t="shared" si="6"/>
        <v>11</v>
      </c>
      <c r="C27" s="8">
        <f t="shared" si="7"/>
        <v>6.7601310407913626</v>
      </c>
      <c r="D27" s="9">
        <f t="shared" si="0"/>
        <v>1.1896243490481457</v>
      </c>
      <c r="E27" s="8">
        <f t="shared" si="8"/>
        <v>15.085230982570618</v>
      </c>
      <c r="F27" s="9">
        <f t="shared" si="1"/>
        <v>3.5604919923184273</v>
      </c>
      <c r="G27" s="36">
        <f t="shared" si="9"/>
        <v>21.845362023361979</v>
      </c>
      <c r="I27" s="8">
        <f t="shared" si="10"/>
        <v>54.71761120417365</v>
      </c>
      <c r="J27" s="9">
        <f t="shared" si="2"/>
        <v>-0.26164220439354424</v>
      </c>
      <c r="K27" s="8">
        <f t="shared" si="11"/>
        <v>70.443815196867035</v>
      </c>
      <c r="L27" s="9">
        <f t="shared" si="3"/>
        <v>0.25146300469810268</v>
      </c>
      <c r="M27" s="36">
        <f t="shared" si="12"/>
        <v>125.16142640104069</v>
      </c>
      <c r="O27" s="8">
        <f t="shared" si="13"/>
        <v>52.910765878709327</v>
      </c>
      <c r="P27" s="9">
        <f t="shared" si="4"/>
        <v>5.6873878357671437E-2</v>
      </c>
      <c r="Q27" s="8">
        <f t="shared" si="14"/>
        <v>63.58982665689836</v>
      </c>
      <c r="R27" s="9">
        <f t="shared" si="5"/>
        <v>2.0834092647446742</v>
      </c>
      <c r="S27" s="36">
        <f t="shared" si="15"/>
        <v>116.50059253560769</v>
      </c>
    </row>
    <row r="28" spans="2:19" s="2" customFormat="1" ht="17.25" customHeight="1" x14ac:dyDescent="0.25">
      <c r="B28" s="14">
        <f t="shared" si="6"/>
        <v>12</v>
      </c>
      <c r="C28" s="8">
        <f t="shared" si="7"/>
        <v>7.9497553898395079</v>
      </c>
      <c r="D28" s="9">
        <f t="shared" si="0"/>
        <v>1.366802422278188</v>
      </c>
      <c r="E28" s="8">
        <f t="shared" si="8"/>
        <v>18.645722974889047</v>
      </c>
      <c r="F28" s="9">
        <f t="shared" si="1"/>
        <v>4.1185555636113991</v>
      </c>
      <c r="G28" s="36">
        <f t="shared" si="9"/>
        <v>26.595478364728557</v>
      </c>
      <c r="I28" s="8">
        <f t="shared" si="10"/>
        <v>54.455968999780104</v>
      </c>
      <c r="J28" s="9">
        <f t="shared" si="2"/>
        <v>-0.20066046322897313</v>
      </c>
      <c r="K28" s="8">
        <f t="shared" si="11"/>
        <v>70.695278201565145</v>
      </c>
      <c r="L28" s="9">
        <f t="shared" si="3"/>
        <v>0.174322762586959</v>
      </c>
      <c r="M28" s="36">
        <f t="shared" si="12"/>
        <v>125.15124720134526</v>
      </c>
      <c r="O28" s="8">
        <f t="shared" si="13"/>
        <v>52.967639757066998</v>
      </c>
      <c r="P28" s="9">
        <f t="shared" si="4"/>
        <v>6.6955766071393863E-2</v>
      </c>
      <c r="Q28" s="8">
        <f t="shared" si="14"/>
        <v>65.673235921643041</v>
      </c>
      <c r="R28" s="9">
        <f t="shared" si="5"/>
        <v>1.5656524791773903</v>
      </c>
      <c r="S28" s="36">
        <f t="shared" si="15"/>
        <v>118.64087567871005</v>
      </c>
    </row>
    <row r="29" spans="2:19" s="2" customFormat="1" ht="17.25" customHeight="1" x14ac:dyDescent="0.25">
      <c r="B29" s="14">
        <f t="shared" si="6"/>
        <v>13</v>
      </c>
      <c r="C29" s="8">
        <f t="shared" si="7"/>
        <v>9.3165578121176953</v>
      </c>
      <c r="D29" s="9">
        <f t="shared" si="0"/>
        <v>1.558535507968432</v>
      </c>
      <c r="E29" s="8">
        <f t="shared" si="8"/>
        <v>22.764278538500445</v>
      </c>
      <c r="F29" s="9">
        <f t="shared" si="1"/>
        <v>4.629581844490934</v>
      </c>
      <c r="G29" s="36">
        <f t="shared" si="9"/>
        <v>32.080836350618142</v>
      </c>
      <c r="I29" s="8">
        <f t="shared" si="10"/>
        <v>54.255308536551134</v>
      </c>
      <c r="J29" s="9">
        <f t="shared" si="2"/>
        <v>-0.154481897040741</v>
      </c>
      <c r="K29" s="8">
        <f t="shared" si="11"/>
        <v>70.869600964152099</v>
      </c>
      <c r="L29" s="9">
        <f t="shared" si="3"/>
        <v>0.12038403521365459</v>
      </c>
      <c r="M29" s="36">
        <f t="shared" si="12"/>
        <v>125.12490950070324</v>
      </c>
      <c r="O29" s="8">
        <f t="shared" si="13"/>
        <v>53.034595523138393</v>
      </c>
      <c r="P29" s="9">
        <f t="shared" si="4"/>
        <v>6.9443265368705487E-2</v>
      </c>
      <c r="Q29" s="8">
        <f t="shared" si="14"/>
        <v>67.238888400820429</v>
      </c>
      <c r="R29" s="9">
        <f t="shared" si="5"/>
        <v>1.1522590450310646</v>
      </c>
      <c r="S29" s="36">
        <f t="shared" si="15"/>
        <v>120.27348392395882</v>
      </c>
    </row>
    <row r="30" spans="2:19" s="2" customFormat="1" ht="17.25" customHeight="1" x14ac:dyDescent="0.25">
      <c r="B30" s="14">
        <f t="shared" si="6"/>
        <v>14</v>
      </c>
      <c r="C30" s="8">
        <f t="shared" si="7"/>
        <v>10.875093320086128</v>
      </c>
      <c r="D30" s="9">
        <f t="shared" si="0"/>
        <v>1.7615302027473865</v>
      </c>
      <c r="E30" s="8">
        <f t="shared" si="8"/>
        <v>27.393860382991377</v>
      </c>
      <c r="F30" s="9">
        <f t="shared" si="1"/>
        <v>5.0318481079201236</v>
      </c>
      <c r="G30" s="36">
        <f t="shared" si="9"/>
        <v>38.268953703077507</v>
      </c>
      <c r="I30" s="8">
        <f t="shared" si="10"/>
        <v>54.100826639510395</v>
      </c>
      <c r="J30" s="9">
        <f t="shared" si="2"/>
        <v>-0.11930907009292457</v>
      </c>
      <c r="K30" s="8">
        <f t="shared" si="11"/>
        <v>70.98998499936576</v>
      </c>
      <c r="L30" s="9">
        <f t="shared" si="3"/>
        <v>8.2865886068190231E-2</v>
      </c>
      <c r="M30" s="36">
        <f t="shared" si="12"/>
        <v>125.09081163887615</v>
      </c>
      <c r="O30" s="8">
        <f t="shared" si="13"/>
        <v>53.104038788507097</v>
      </c>
      <c r="P30" s="9">
        <f t="shared" si="4"/>
        <v>6.7021244447354134E-2</v>
      </c>
      <c r="Q30" s="8">
        <f t="shared" si="14"/>
        <v>68.391147445851487</v>
      </c>
      <c r="R30" s="9">
        <f t="shared" si="5"/>
        <v>0.83474721003009589</v>
      </c>
      <c r="S30" s="36">
        <f t="shared" si="15"/>
        <v>121.49518623435858</v>
      </c>
    </row>
    <row r="31" spans="2:19" s="2" customFormat="1" ht="17.25" customHeight="1" x14ac:dyDescent="0.25">
      <c r="B31" s="14">
        <f t="shared" si="6"/>
        <v>15</v>
      </c>
      <c r="C31" s="8">
        <f t="shared" si="7"/>
        <v>12.636623522833514</v>
      </c>
      <c r="D31" s="9">
        <f t="shared" si="0"/>
        <v>1.9705379824675449</v>
      </c>
      <c r="E31" s="8">
        <f t="shared" si="8"/>
        <v>32.425708490911504</v>
      </c>
      <c r="F31" s="9">
        <f t="shared" si="1"/>
        <v>5.2625738180356576</v>
      </c>
      <c r="G31" s="36">
        <f t="shared" si="9"/>
        <v>45.062332013745021</v>
      </c>
      <c r="I31" s="8">
        <f t="shared" si="10"/>
        <v>53.98151756941747</v>
      </c>
      <c r="J31" s="9">
        <f t="shared" si="2"/>
        <v>-9.2389372749685728E-2</v>
      </c>
      <c r="K31" s="8">
        <f t="shared" si="11"/>
        <v>71.072850885433951</v>
      </c>
      <c r="L31" s="9">
        <f t="shared" si="3"/>
        <v>5.6873873437694789E-2</v>
      </c>
      <c r="M31" s="36">
        <f t="shared" si="12"/>
        <v>125.05436845485141</v>
      </c>
      <c r="O31" s="8">
        <f t="shared" si="13"/>
        <v>53.17106003295445</v>
      </c>
      <c r="P31" s="9">
        <f t="shared" si="4"/>
        <v>6.1728346595276928E-2</v>
      </c>
      <c r="Q31" s="8">
        <f t="shared" si="14"/>
        <v>69.225894655881589</v>
      </c>
      <c r="R31" s="9">
        <f t="shared" si="5"/>
        <v>0.59774485579184067</v>
      </c>
      <c r="S31" s="36">
        <f t="shared" si="15"/>
        <v>122.39695468883605</v>
      </c>
    </row>
    <row r="32" spans="2:19" s="2" customFormat="1" ht="17.25" customHeight="1" x14ac:dyDescent="0.25">
      <c r="B32" s="14">
        <f t="shared" si="6"/>
        <v>16</v>
      </c>
      <c r="C32" s="8">
        <f t="shared" si="7"/>
        <v>14.607161505301058</v>
      </c>
      <c r="D32" s="9">
        <f t="shared" si="0"/>
        <v>2.1780593974012499</v>
      </c>
      <c r="E32" s="8">
        <f t="shared" si="8"/>
        <v>37.688282308947159</v>
      </c>
      <c r="F32" s="9">
        <f t="shared" si="1"/>
        <v>5.27407961791471</v>
      </c>
      <c r="G32" s="36">
        <f t="shared" si="9"/>
        <v>52.295443814248216</v>
      </c>
      <c r="I32" s="8">
        <f t="shared" si="10"/>
        <v>53.889128196667784</v>
      </c>
      <c r="J32" s="9">
        <f t="shared" si="2"/>
        <v>-7.1703140629115647E-2</v>
      </c>
      <c r="K32" s="8">
        <f t="shared" si="11"/>
        <v>71.129724758871646</v>
      </c>
      <c r="L32" s="9">
        <f t="shared" si="3"/>
        <v>3.8924694961782247E-2</v>
      </c>
      <c r="M32" s="36">
        <f t="shared" si="12"/>
        <v>125.01885295553943</v>
      </c>
      <c r="O32" s="8">
        <f t="shared" si="13"/>
        <v>53.232788379549724</v>
      </c>
      <c r="P32" s="9">
        <f t="shared" si="4"/>
        <v>5.5020046465224293E-2</v>
      </c>
      <c r="Q32" s="8">
        <f t="shared" si="14"/>
        <v>69.823639511673434</v>
      </c>
      <c r="R32" s="9">
        <f t="shared" si="5"/>
        <v>0.42446555043441608</v>
      </c>
      <c r="S32" s="36">
        <f t="shared" si="15"/>
        <v>123.05642789122317</v>
      </c>
    </row>
    <row r="33" spans="2:19" s="2" customFormat="1" ht="17.25" customHeight="1" x14ac:dyDescent="0.25">
      <c r="B33" s="14">
        <f t="shared" si="6"/>
        <v>17</v>
      </c>
      <c r="C33" s="8">
        <f t="shared" si="7"/>
        <v>16.785220902702306</v>
      </c>
      <c r="D33" s="9">
        <f t="shared" si="0"/>
        <v>2.3742961646192486</v>
      </c>
      <c r="E33" s="8">
        <f t="shared" si="8"/>
        <v>42.962361926861867</v>
      </c>
      <c r="F33" s="9">
        <f t="shared" si="1"/>
        <v>5.0504023844543973</v>
      </c>
      <c r="G33" s="36">
        <f t="shared" si="9"/>
        <v>59.747582829564173</v>
      </c>
      <c r="I33" s="8">
        <f t="shared" si="10"/>
        <v>53.817425056038665</v>
      </c>
      <c r="J33" s="9">
        <f t="shared" si="2"/>
        <v>-5.5753255777387878E-2</v>
      </c>
      <c r="K33" s="8">
        <f t="shared" si="11"/>
        <v>71.168649453833424</v>
      </c>
      <c r="L33" s="9">
        <f t="shared" si="3"/>
        <v>2.6563331628040365E-2</v>
      </c>
      <c r="M33" s="36">
        <f t="shared" si="12"/>
        <v>124.98607450987208</v>
      </c>
      <c r="O33" s="8">
        <f t="shared" si="13"/>
        <v>53.287808426014948</v>
      </c>
      <c r="P33" s="9">
        <f t="shared" si="4"/>
        <v>4.7873090780345517E-2</v>
      </c>
      <c r="Q33" s="8">
        <f t="shared" si="14"/>
        <v>70.248105062107854</v>
      </c>
      <c r="R33" s="9">
        <f t="shared" si="5"/>
        <v>0.29964142590090287</v>
      </c>
      <c r="S33" s="36">
        <f t="shared" si="15"/>
        <v>123.5359134881228</v>
      </c>
    </row>
    <row r="34" spans="2:19" s="2" customFormat="1" ht="17.25" customHeight="1" x14ac:dyDescent="0.25">
      <c r="B34" s="14">
        <f t="shared" si="6"/>
        <v>18</v>
      </c>
      <c r="C34" s="8">
        <f t="shared" si="7"/>
        <v>19.159517067321556</v>
      </c>
      <c r="D34" s="9">
        <f t="shared" si="0"/>
        <v>2.5475353119067581</v>
      </c>
      <c r="E34" s="8">
        <f t="shared" si="8"/>
        <v>48.012764311316261</v>
      </c>
      <c r="F34" s="9">
        <f t="shared" si="1"/>
        <v>4.6162814162049104</v>
      </c>
      <c r="G34" s="36">
        <f t="shared" si="9"/>
        <v>67.17228137863782</v>
      </c>
      <c r="I34" s="8">
        <f t="shared" si="10"/>
        <v>53.761671800261276</v>
      </c>
      <c r="J34" s="9">
        <f t="shared" si="2"/>
        <v>-4.3420326279430599E-2</v>
      </c>
      <c r="K34" s="8">
        <f t="shared" si="11"/>
        <v>71.195212785461464</v>
      </c>
      <c r="L34" s="9">
        <f t="shared" si="3"/>
        <v>1.8071243845748042E-2</v>
      </c>
      <c r="M34" s="36">
        <f t="shared" si="12"/>
        <v>124.95688458572275</v>
      </c>
      <c r="O34" s="8">
        <f t="shared" si="13"/>
        <v>53.33568151679529</v>
      </c>
      <c r="P34" s="9">
        <f t="shared" si="4"/>
        <v>4.0899039597393716E-2</v>
      </c>
      <c r="Q34" s="8">
        <f t="shared" si="14"/>
        <v>70.547746488008755</v>
      </c>
      <c r="R34" s="9">
        <f t="shared" si="5"/>
        <v>0.21066144080232624</v>
      </c>
      <c r="S34" s="36">
        <f t="shared" si="15"/>
        <v>123.88342800480405</v>
      </c>
    </row>
    <row r="35" spans="2:19" s="2" customFormat="1" ht="17.25" customHeight="1" x14ac:dyDescent="0.25">
      <c r="B35" s="14">
        <f t="shared" si="6"/>
        <v>19</v>
      </c>
      <c r="C35" s="8">
        <f t="shared" si="7"/>
        <v>21.707052379228315</v>
      </c>
      <c r="D35" s="9">
        <f t="shared" si="0"/>
        <v>2.6851102743226374</v>
      </c>
      <c r="E35" s="8">
        <f t="shared" si="8"/>
        <v>52.629045727521174</v>
      </c>
      <c r="F35" s="9">
        <f t="shared" si="1"/>
        <v>4.0323139169574702</v>
      </c>
      <c r="G35" s="36">
        <f t="shared" si="9"/>
        <v>74.336098106749489</v>
      </c>
      <c r="I35" s="8">
        <f t="shared" si="10"/>
        <v>53.718251473981844</v>
      </c>
      <c r="J35" s="9">
        <f t="shared" si="2"/>
        <v>-3.3861250936558229E-2</v>
      </c>
      <c r="K35" s="8">
        <f t="shared" si="11"/>
        <v>71.213284029307218</v>
      </c>
      <c r="L35" s="9">
        <f t="shared" si="3"/>
        <v>1.2251280603398973E-2</v>
      </c>
      <c r="M35" s="36">
        <f t="shared" si="12"/>
        <v>124.93153550328907</v>
      </c>
      <c r="O35" s="8">
        <f t="shared" si="13"/>
        <v>53.376580556392682</v>
      </c>
      <c r="P35" s="9">
        <f t="shared" si="4"/>
        <v>3.4447075877082844E-2</v>
      </c>
      <c r="Q35" s="8">
        <f t="shared" si="14"/>
        <v>70.758407928811081</v>
      </c>
      <c r="R35" s="9">
        <f t="shared" si="5"/>
        <v>0.14769673921431542</v>
      </c>
      <c r="S35" s="36">
        <f t="shared" si="15"/>
        <v>124.13498848520376</v>
      </c>
    </row>
    <row r="36" spans="2:19" s="2" customFormat="1" ht="17.25" customHeight="1" x14ac:dyDescent="0.25">
      <c r="B36" s="14">
        <f t="shared" si="6"/>
        <v>20</v>
      </c>
      <c r="C36" s="8">
        <f t="shared" si="7"/>
        <v>24.392162653550955</v>
      </c>
      <c r="D36" s="9">
        <f t="shared" si="0"/>
        <v>2.7749407551649417</v>
      </c>
      <c r="E36" s="8">
        <f t="shared" si="8"/>
        <v>56.661359644478644</v>
      </c>
      <c r="F36" s="9">
        <f t="shared" si="1"/>
        <v>3.3772900172871694</v>
      </c>
      <c r="G36" s="36">
        <f t="shared" si="9"/>
        <v>81.053522298029606</v>
      </c>
      <c r="I36" s="8">
        <f t="shared" si="10"/>
        <v>53.684390223045284</v>
      </c>
      <c r="J36" s="9">
        <f t="shared" si="2"/>
        <v>-2.643708358723762E-2</v>
      </c>
      <c r="K36" s="8">
        <f t="shared" si="11"/>
        <v>71.225535309910612</v>
      </c>
      <c r="L36" s="9">
        <f t="shared" si="3"/>
        <v>8.2724781869078501E-3</v>
      </c>
      <c r="M36" s="36">
        <f t="shared" si="12"/>
        <v>124.9099255329559</v>
      </c>
      <c r="O36" s="8">
        <f t="shared" si="13"/>
        <v>53.411027632269764</v>
      </c>
      <c r="P36" s="9">
        <f t="shared" si="4"/>
        <v>2.8687618657717739E-2</v>
      </c>
      <c r="Q36" s="8">
        <f t="shared" si="14"/>
        <v>70.906104668025392</v>
      </c>
      <c r="R36" s="9">
        <f t="shared" si="5"/>
        <v>0.10336670972407391</v>
      </c>
      <c r="S36" s="36">
        <f t="shared" si="15"/>
        <v>124.31713230029516</v>
      </c>
    </row>
    <row r="37" spans="2:19" s="2" customFormat="1" ht="17.25" customHeight="1" x14ac:dyDescent="0.25">
      <c r="B37" s="14">
        <f t="shared" si="6"/>
        <v>21</v>
      </c>
      <c r="C37" s="8">
        <f t="shared" si="7"/>
        <v>27.167103408715896</v>
      </c>
      <c r="D37" s="9">
        <f t="shared" si="0"/>
        <v>2.8074298920398988</v>
      </c>
      <c r="E37" s="8">
        <f t="shared" si="8"/>
        <v>60.038649661765817</v>
      </c>
      <c r="F37" s="9">
        <f t="shared" si="1"/>
        <v>2.7262477194538906</v>
      </c>
      <c r="G37" s="36">
        <f t="shared" si="9"/>
        <v>87.205753070481705</v>
      </c>
      <c r="I37" s="8">
        <f t="shared" si="10"/>
        <v>53.657953139458044</v>
      </c>
      <c r="J37" s="9">
        <f t="shared" si="2"/>
        <v>-2.0661048525713821E-2</v>
      </c>
      <c r="K37" s="8">
        <f t="shared" si="11"/>
        <v>71.233807788097522</v>
      </c>
      <c r="L37" s="9">
        <f t="shared" si="3"/>
        <v>5.559631346190308E-3</v>
      </c>
      <c r="M37" s="36">
        <f t="shared" si="12"/>
        <v>124.89176092755557</v>
      </c>
      <c r="O37" s="8">
        <f t="shared" si="13"/>
        <v>53.439715250927485</v>
      </c>
      <c r="P37" s="9">
        <f t="shared" si="4"/>
        <v>2.3675571893813085E-2</v>
      </c>
      <c r="Q37" s="8">
        <f t="shared" si="14"/>
        <v>71.009471377749463</v>
      </c>
      <c r="R37" s="9">
        <f t="shared" si="5"/>
        <v>7.2263897747617822E-2</v>
      </c>
      <c r="S37" s="36">
        <f t="shared" si="15"/>
        <v>124.44918662867696</v>
      </c>
    </row>
    <row r="38" spans="2:19" s="2" customFormat="1" ht="17.25" customHeight="1" x14ac:dyDescent="0.25">
      <c r="B38" s="14">
        <f t="shared" si="6"/>
        <v>22</v>
      </c>
      <c r="C38" s="8">
        <f t="shared" si="7"/>
        <v>29.974533300755795</v>
      </c>
      <c r="D38" s="9">
        <f t="shared" si="0"/>
        <v>2.7772857750930644</v>
      </c>
      <c r="E38" s="8">
        <f t="shared" si="8"/>
        <v>62.764897381219704</v>
      </c>
      <c r="F38" s="9">
        <f t="shared" si="1"/>
        <v>2.1343225938543564</v>
      </c>
      <c r="G38" s="36">
        <f t="shared" si="9"/>
        <v>92.739430681975506</v>
      </c>
      <c r="I38" s="8">
        <f t="shared" si="10"/>
        <v>53.637292090932327</v>
      </c>
      <c r="J38" s="9">
        <f t="shared" si="2"/>
        <v>-1.6160641475511772E-2</v>
      </c>
      <c r="K38" s="8">
        <f t="shared" si="11"/>
        <v>71.23936741944371</v>
      </c>
      <c r="L38" s="9">
        <f t="shared" si="3"/>
        <v>3.7154574588327827E-3</v>
      </c>
      <c r="M38" s="36">
        <f t="shared" si="12"/>
        <v>124.87665951037604</v>
      </c>
      <c r="O38" s="8">
        <f t="shared" si="13"/>
        <v>53.463390822821296</v>
      </c>
      <c r="P38" s="9">
        <f t="shared" si="4"/>
        <v>1.9395650148973709E-2</v>
      </c>
      <c r="Q38" s="8">
        <f t="shared" si="14"/>
        <v>71.081735275497081</v>
      </c>
      <c r="R38" s="9">
        <f t="shared" si="5"/>
        <v>5.0491542949607338E-2</v>
      </c>
      <c r="S38" s="36">
        <f t="shared" si="15"/>
        <v>124.54512609831838</v>
      </c>
    </row>
    <row r="39" spans="2:19" s="2" customFormat="1" ht="17.25" customHeight="1" x14ac:dyDescent="0.25">
      <c r="B39" s="14">
        <f t="shared" si="6"/>
        <v>23</v>
      </c>
      <c r="C39" s="8">
        <f t="shared" si="7"/>
        <v>32.751819075848857</v>
      </c>
      <c r="D39" s="9">
        <f t="shared" si="0"/>
        <v>2.6847507062186913</v>
      </c>
      <c r="E39" s="8">
        <f t="shared" si="8"/>
        <v>64.899219975074061</v>
      </c>
      <c r="F39" s="9">
        <f t="shared" si="1"/>
        <v>1.6312852291450151</v>
      </c>
      <c r="G39" s="36">
        <f t="shared" si="9"/>
        <v>97.651039050922918</v>
      </c>
      <c r="I39" s="8">
        <f t="shared" si="10"/>
        <v>53.621131449456819</v>
      </c>
      <c r="J39" s="9">
        <f t="shared" si="2"/>
        <v>-1.2649719426956585E-2</v>
      </c>
      <c r="K39" s="8">
        <f t="shared" si="11"/>
        <v>71.243082876902548</v>
      </c>
      <c r="L39" s="9">
        <f t="shared" si="3"/>
        <v>2.4660865148644628E-3</v>
      </c>
      <c r="M39" s="36">
        <f t="shared" si="12"/>
        <v>124.86421432635936</v>
      </c>
      <c r="O39" s="8">
        <f t="shared" si="13"/>
        <v>53.482786472970268</v>
      </c>
      <c r="P39" s="9">
        <f t="shared" si="4"/>
        <v>1.5793438596302445E-2</v>
      </c>
      <c r="Q39" s="8">
        <f t="shared" si="14"/>
        <v>71.132226818446682</v>
      </c>
      <c r="R39" s="9">
        <f t="shared" si="5"/>
        <v>3.5272906143453242E-2</v>
      </c>
      <c r="S39" s="36">
        <f t="shared" si="15"/>
        <v>124.61501329141694</v>
      </c>
    </row>
    <row r="40" spans="2:19" s="2" customFormat="1" ht="17.25" customHeight="1" x14ac:dyDescent="0.25">
      <c r="B40" s="14">
        <f t="shared" si="6"/>
        <v>24</v>
      </c>
      <c r="C40" s="8">
        <f t="shared" si="7"/>
        <v>35.436569782067551</v>
      </c>
      <c r="D40" s="9">
        <f t="shared" si="0"/>
        <v>2.5358346227972417</v>
      </c>
      <c r="E40" s="8">
        <f t="shared" si="8"/>
        <v>66.530505204219082</v>
      </c>
      <c r="F40" s="9">
        <f t="shared" si="1"/>
        <v>1.2250208957450373</v>
      </c>
      <c r="G40" s="36">
        <f t="shared" si="9"/>
        <v>101.96707498628663</v>
      </c>
      <c r="I40" s="8">
        <f t="shared" si="10"/>
        <v>53.608481730029865</v>
      </c>
      <c r="J40" s="9">
        <f t="shared" si="2"/>
        <v>-9.9077655995486458E-3</v>
      </c>
      <c r="K40" s="8">
        <f t="shared" si="11"/>
        <v>71.245548963417406</v>
      </c>
      <c r="L40" s="9">
        <f t="shared" si="3"/>
        <v>1.623058168749747E-3</v>
      </c>
      <c r="M40" s="36">
        <f t="shared" si="12"/>
        <v>124.85403069344727</v>
      </c>
      <c r="O40" s="8">
        <f t="shared" si="13"/>
        <v>53.498579911566573</v>
      </c>
      <c r="P40" s="9">
        <f t="shared" si="4"/>
        <v>1.2795806320693104E-2</v>
      </c>
      <c r="Q40" s="8">
        <f t="shared" si="14"/>
        <v>71.16749972459013</v>
      </c>
      <c r="R40" s="9">
        <f t="shared" si="5"/>
        <v>2.4644432848406228E-2</v>
      </c>
      <c r="S40" s="36">
        <f t="shared" si="15"/>
        <v>124.6660796361567</v>
      </c>
    </row>
    <row r="41" spans="2:19" s="2" customFormat="1" ht="17.25" customHeight="1" x14ac:dyDescent="0.25">
      <c r="B41" s="14">
        <f t="shared" si="6"/>
        <v>25</v>
      </c>
      <c r="C41" s="8">
        <f t="shared" si="7"/>
        <v>37.97240440486479</v>
      </c>
      <c r="D41" s="9">
        <f t="shared" si="0"/>
        <v>2.3414349433730202</v>
      </c>
      <c r="E41" s="8">
        <f t="shared" si="8"/>
        <v>67.755526099964115</v>
      </c>
      <c r="F41" s="9">
        <f t="shared" si="1"/>
        <v>0.90903620912137706</v>
      </c>
      <c r="G41" s="36">
        <f t="shared" si="9"/>
        <v>105.7279305048289</v>
      </c>
      <c r="I41" s="8">
        <f t="shared" si="10"/>
        <v>53.598573964430315</v>
      </c>
      <c r="J41" s="9">
        <f t="shared" si="2"/>
        <v>-7.7643673248715128E-3</v>
      </c>
      <c r="K41" s="8">
        <f t="shared" si="11"/>
        <v>71.247172021586152</v>
      </c>
      <c r="L41" s="9">
        <f t="shared" si="3"/>
        <v>1.0569123821552728E-3</v>
      </c>
      <c r="M41" s="36">
        <f t="shared" si="12"/>
        <v>124.84574598601647</v>
      </c>
      <c r="O41" s="8">
        <f t="shared" si="13"/>
        <v>53.511375717887269</v>
      </c>
      <c r="P41" s="9">
        <f t="shared" si="4"/>
        <v>1.0323733528010748E-2</v>
      </c>
      <c r="Q41" s="8">
        <f t="shared" si="14"/>
        <v>71.192144157438534</v>
      </c>
      <c r="R41" s="9">
        <f t="shared" si="5"/>
        <v>1.7224820076443215E-2</v>
      </c>
      <c r="S41" s="36">
        <f t="shared" si="15"/>
        <v>124.70351987532581</v>
      </c>
    </row>
    <row r="42" spans="2:19" s="2" customFormat="1" ht="17.25" customHeight="1" x14ac:dyDescent="0.25">
      <c r="B42" s="14">
        <f t="shared" si="6"/>
        <v>26</v>
      </c>
      <c r="C42" s="8">
        <f t="shared" si="7"/>
        <v>40.313839348237806</v>
      </c>
      <c r="D42" s="9">
        <f t="shared" si="0"/>
        <v>2.1155717244345613</v>
      </c>
      <c r="E42" s="8">
        <f t="shared" si="8"/>
        <v>68.664562309085497</v>
      </c>
      <c r="F42" s="9">
        <f t="shared" si="1"/>
        <v>0.66980140426041179</v>
      </c>
      <c r="G42" s="36">
        <f t="shared" si="9"/>
        <v>108.9784016573233</v>
      </c>
      <c r="I42" s="8">
        <f t="shared" si="10"/>
        <v>53.590809597105441</v>
      </c>
      <c r="J42" s="9">
        <f t="shared" si="2"/>
        <v>-6.0875194854907999E-3</v>
      </c>
      <c r="K42" s="8">
        <f t="shared" si="11"/>
        <v>71.248228933968306</v>
      </c>
      <c r="L42" s="9">
        <f t="shared" si="3"/>
        <v>6.7888059579535032E-4</v>
      </c>
      <c r="M42" s="36">
        <f t="shared" si="12"/>
        <v>124.83903853107375</v>
      </c>
      <c r="O42" s="8">
        <f t="shared" si="13"/>
        <v>53.52169945141528</v>
      </c>
      <c r="P42" s="9">
        <f t="shared" si="4"/>
        <v>8.2999305204468632E-3</v>
      </c>
      <c r="Q42" s="8">
        <f t="shared" si="14"/>
        <v>71.209368977514984</v>
      </c>
      <c r="R42" s="9">
        <f t="shared" si="5"/>
        <v>1.2045779811845403E-2</v>
      </c>
      <c r="S42" s="36">
        <f t="shared" si="15"/>
        <v>124.73106842893026</v>
      </c>
    </row>
    <row r="43" spans="2:19" s="2" customFormat="1" ht="17.25" customHeight="1" x14ac:dyDescent="0.25">
      <c r="B43" s="14">
        <f t="shared" si="6"/>
        <v>27</v>
      </c>
      <c r="C43" s="8">
        <f t="shared" si="7"/>
        <v>42.429411072672366</v>
      </c>
      <c r="D43" s="9">
        <f t="shared" si="0"/>
        <v>1.8732257625303697</v>
      </c>
      <c r="E43" s="8">
        <f t="shared" si="8"/>
        <v>69.334363713345908</v>
      </c>
      <c r="F43" s="9">
        <f t="shared" si="1"/>
        <v>0.49197362937275524</v>
      </c>
      <c r="G43" s="36">
        <f t="shared" si="9"/>
        <v>111.76377478601827</v>
      </c>
      <c r="I43" s="8">
        <f t="shared" si="10"/>
        <v>53.584722077619951</v>
      </c>
      <c r="J43" s="9">
        <f t="shared" si="2"/>
        <v>-4.7747603036172315E-3</v>
      </c>
      <c r="K43" s="8">
        <f t="shared" si="11"/>
        <v>71.248907814564106</v>
      </c>
      <c r="L43" s="9">
        <f t="shared" si="3"/>
        <v>4.2821629159373042E-4</v>
      </c>
      <c r="M43" s="36">
        <f t="shared" si="12"/>
        <v>124.83362989218406</v>
      </c>
      <c r="O43" s="8">
        <f t="shared" si="13"/>
        <v>53.529999381935724</v>
      </c>
      <c r="P43" s="9">
        <f t="shared" si="4"/>
        <v>6.6529986550477593E-3</v>
      </c>
      <c r="Q43" s="8">
        <f t="shared" si="14"/>
        <v>71.221414757326826</v>
      </c>
      <c r="R43" s="9">
        <f t="shared" si="5"/>
        <v>8.4301415556302106E-3</v>
      </c>
      <c r="S43" s="36">
        <f t="shared" si="15"/>
        <v>124.75141413926255</v>
      </c>
    </row>
    <row r="44" spans="2:19" s="2" customFormat="1" ht="17.25" customHeight="1" x14ac:dyDescent="0.25">
      <c r="B44" s="14">
        <f t="shared" si="6"/>
        <v>28</v>
      </c>
      <c r="C44" s="8">
        <f t="shared" si="7"/>
        <v>44.302636835202733</v>
      </c>
      <c r="D44" s="9">
        <f t="shared" si="0"/>
        <v>1.628331017798462</v>
      </c>
      <c r="E44" s="8">
        <f t="shared" si="8"/>
        <v>69.826337342718659</v>
      </c>
      <c r="F44" s="9">
        <f t="shared" si="1"/>
        <v>0.36131863201622438</v>
      </c>
      <c r="G44" s="36">
        <f t="shared" si="9"/>
        <v>114.12897417792139</v>
      </c>
      <c r="I44" s="8">
        <f t="shared" si="10"/>
        <v>53.579947317316332</v>
      </c>
      <c r="J44" s="9">
        <f t="shared" si="2"/>
        <v>-3.7464204569050974E-3</v>
      </c>
      <c r="K44" s="8">
        <f t="shared" si="11"/>
        <v>71.249336030855702</v>
      </c>
      <c r="L44" s="9">
        <f t="shared" si="3"/>
        <v>2.6344133030298256E-4</v>
      </c>
      <c r="M44" s="36">
        <f t="shared" si="12"/>
        <v>124.82928334817203</v>
      </c>
      <c r="O44" s="8">
        <f t="shared" si="13"/>
        <v>53.536652380590773</v>
      </c>
      <c r="P44" s="9">
        <f t="shared" si="4"/>
        <v>5.3193727322644602E-3</v>
      </c>
      <c r="Q44" s="8">
        <f t="shared" si="14"/>
        <v>71.229844898882462</v>
      </c>
      <c r="R44" s="9">
        <f t="shared" si="5"/>
        <v>5.9050528457186835E-3</v>
      </c>
      <c r="S44" s="36">
        <f t="shared" si="15"/>
        <v>124.76649727947324</v>
      </c>
    </row>
    <row r="45" spans="2:19" s="2" customFormat="1" ht="17.25" customHeight="1" x14ac:dyDescent="0.25">
      <c r="B45" s="14">
        <f t="shared" si="6"/>
        <v>29</v>
      </c>
      <c r="C45" s="8">
        <f t="shared" si="7"/>
        <v>45.930967853001192</v>
      </c>
      <c r="D45" s="9">
        <f t="shared" si="0"/>
        <v>1.3923357329971338</v>
      </c>
      <c r="E45" s="8">
        <f t="shared" si="8"/>
        <v>70.187655974734881</v>
      </c>
      <c r="F45" s="9">
        <f t="shared" si="1"/>
        <v>0.26593098418404149</v>
      </c>
      <c r="G45" s="36">
        <f t="shared" si="9"/>
        <v>116.11862382773607</v>
      </c>
      <c r="I45" s="8">
        <f t="shared" si="10"/>
        <v>53.576200896859426</v>
      </c>
      <c r="J45" s="9">
        <f t="shared" si="2"/>
        <v>-2.940459762156733E-3</v>
      </c>
      <c r="K45" s="8">
        <f t="shared" si="11"/>
        <v>71.249599472186006</v>
      </c>
      <c r="L45" s="9">
        <f t="shared" si="3"/>
        <v>1.5630596894189441E-4</v>
      </c>
      <c r="M45" s="36">
        <f t="shared" si="12"/>
        <v>124.82580036904542</v>
      </c>
      <c r="O45" s="8">
        <f t="shared" si="13"/>
        <v>53.54197175332304</v>
      </c>
      <c r="P45" s="9">
        <f t="shared" si="4"/>
        <v>4.24389607848219E-3</v>
      </c>
      <c r="Q45" s="8">
        <f t="shared" si="14"/>
        <v>71.235749951728181</v>
      </c>
      <c r="R45" s="9">
        <f t="shared" si="5"/>
        <v>4.1406458992122031E-3</v>
      </c>
      <c r="S45" s="36">
        <f t="shared" si="15"/>
        <v>124.77772170505122</v>
      </c>
    </row>
    <row r="46" spans="2:19" s="2" customFormat="1" ht="17.25" customHeight="1" x14ac:dyDescent="0.25">
      <c r="B46" s="14">
        <f t="shared" si="6"/>
        <v>30</v>
      </c>
      <c r="C46" s="8">
        <f t="shared" si="7"/>
        <v>47.323303585998325</v>
      </c>
      <c r="D46" s="9">
        <f t="shared" si="0"/>
        <v>1.1734997649053085</v>
      </c>
      <c r="E46" s="8">
        <f t="shared" si="8"/>
        <v>70.453586958918919</v>
      </c>
      <c r="F46" s="9">
        <f t="shared" si="1"/>
        <v>0.19645181306526263</v>
      </c>
      <c r="G46" s="36">
        <f t="shared" si="9"/>
        <v>117.77689054491725</v>
      </c>
      <c r="I46" s="8">
        <f t="shared" si="10"/>
        <v>53.573260437097268</v>
      </c>
      <c r="J46" s="9">
        <f t="shared" si="2"/>
        <v>-2.3085035482180993E-3</v>
      </c>
      <c r="K46" s="8">
        <f t="shared" si="11"/>
        <v>71.249755778154949</v>
      </c>
      <c r="L46" s="9">
        <f t="shared" si="3"/>
        <v>8.7626627363113219E-5</v>
      </c>
      <c r="M46" s="36">
        <f t="shared" si="12"/>
        <v>124.82301621525221</v>
      </c>
      <c r="O46" s="8">
        <f t="shared" si="13"/>
        <v>53.546215649401525</v>
      </c>
      <c r="P46" s="9">
        <f t="shared" si="4"/>
        <v>3.3795973475184704E-3</v>
      </c>
      <c r="Q46" s="8">
        <f t="shared" si="14"/>
        <v>71.239890597627394</v>
      </c>
      <c r="R46" s="9">
        <f t="shared" si="5"/>
        <v>2.9069236437357371E-3</v>
      </c>
      <c r="S46" s="36">
        <f t="shared" si="15"/>
        <v>124.78610624702893</v>
      </c>
    </row>
    <row r="47" spans="2:19" s="2" customFormat="1" ht="17.25" customHeight="1" x14ac:dyDescent="0.25">
      <c r="B47" s="14">
        <f t="shared" si="6"/>
        <v>31</v>
      </c>
      <c r="C47" s="8">
        <f t="shared" si="7"/>
        <v>48.496803350903633</v>
      </c>
      <c r="D47" s="9">
        <f t="shared" si="0"/>
        <v>0.97686113656758211</v>
      </c>
      <c r="E47" s="8">
        <f t="shared" si="8"/>
        <v>70.650038771984185</v>
      </c>
      <c r="F47" s="9">
        <f t="shared" si="1"/>
        <v>0.14580754180310931</v>
      </c>
      <c r="G47" s="36">
        <f t="shared" si="9"/>
        <v>119.14684212288782</v>
      </c>
      <c r="I47" s="8">
        <f t="shared" si="10"/>
        <v>53.570951933549047</v>
      </c>
      <c r="J47" s="9">
        <f t="shared" si="2"/>
        <v>-1.8127902945825891E-3</v>
      </c>
      <c r="K47" s="8">
        <f t="shared" si="11"/>
        <v>71.249843404782311</v>
      </c>
      <c r="L47" s="9">
        <f t="shared" si="3"/>
        <v>4.4421325734900208E-5</v>
      </c>
      <c r="M47" s="36">
        <f t="shared" si="12"/>
        <v>124.82079533833135</v>
      </c>
      <c r="O47" s="8">
        <f t="shared" si="13"/>
        <v>53.549595246749043</v>
      </c>
      <c r="P47" s="9">
        <f t="shared" si="4"/>
        <v>2.6870392892519579E-3</v>
      </c>
      <c r="Q47" s="8">
        <f t="shared" si="14"/>
        <v>71.242797521271129</v>
      </c>
      <c r="R47" s="9">
        <f t="shared" si="5"/>
        <v>2.0435592887744769E-3</v>
      </c>
      <c r="S47" s="36">
        <f t="shared" si="15"/>
        <v>124.79239276802016</v>
      </c>
    </row>
    <row r="48" spans="2:19" s="2" customFormat="1" ht="17.25" customHeight="1" x14ac:dyDescent="0.25">
      <c r="B48" s="14">
        <f t="shared" si="6"/>
        <v>32</v>
      </c>
      <c r="C48" s="8">
        <f t="shared" si="7"/>
        <v>49.473664487471218</v>
      </c>
      <c r="D48" s="9">
        <f t="shared" ref="D48:D79" si="16">$D$9*C48*(1-C48/$F$9)+$O$9*C48*E48</f>
        <v>0.80466497574573814</v>
      </c>
      <c r="E48" s="8">
        <f t="shared" si="8"/>
        <v>70.795846313787294</v>
      </c>
      <c r="F48" s="9">
        <f t="shared" ref="F48:F79" si="17">$D$10*E48*(1-E48/$F$10)+$M$10*C48*E48</f>
        <v>0.10878465196229142</v>
      </c>
      <c r="G48" s="36">
        <f t="shared" si="9"/>
        <v>120.26951080125852</v>
      </c>
      <c r="I48" s="8">
        <f t="shared" si="10"/>
        <v>53.569139143254468</v>
      </c>
      <c r="J48" s="9">
        <f t="shared" ref="J48:J79" si="18">$D$9*I48*(1-I48/$F$9)+$O$9*I48*K48</f>
        <v>-1.4238145669264179E-3</v>
      </c>
      <c r="K48" s="8">
        <f t="shared" si="11"/>
        <v>71.249887826108051</v>
      </c>
      <c r="L48" s="9">
        <f t="shared" ref="L48:L79" si="19">$D$10*K48*(1-K48/$F$10)+$M$10*I48*K48</f>
        <v>1.7940895163770509E-5</v>
      </c>
      <c r="M48" s="36">
        <f t="shared" si="12"/>
        <v>124.81902696936251</v>
      </c>
      <c r="O48" s="8">
        <f t="shared" si="13"/>
        <v>53.552282286038292</v>
      </c>
      <c r="P48" s="9">
        <f t="shared" ref="P48:P79" si="20">$D$9*O48*(1-O48/$F$9)+$O$9*O48*Q48</f>
        <v>2.1334732275529733E-3</v>
      </c>
      <c r="Q48" s="8">
        <f t="shared" si="14"/>
        <v>71.244841080559908</v>
      </c>
      <c r="R48" s="9">
        <f t="shared" ref="R48:R79" si="21">$D$10*Q48*(1-Q48/$F$10)+$M$10*O48*Q48</f>
        <v>1.4387914325375006E-3</v>
      </c>
      <c r="S48" s="36">
        <f t="shared" si="15"/>
        <v>124.7971233665982</v>
      </c>
    </row>
    <row r="49" spans="2:19" s="2" customFormat="1" ht="17.25" customHeight="1" x14ac:dyDescent="0.25">
      <c r="B49" s="14">
        <f t="shared" ref="B49:B80" si="22">+B48+$C$12</f>
        <v>33</v>
      </c>
      <c r="C49" s="8">
        <f t="shared" si="7"/>
        <v>50.278329463216956</v>
      </c>
      <c r="D49" s="9">
        <f t="shared" si="16"/>
        <v>0.6570175174289854</v>
      </c>
      <c r="E49" s="8">
        <f t="shared" si="8"/>
        <v>70.90463096574959</v>
      </c>
      <c r="F49" s="9">
        <f t="shared" si="17"/>
        <v>8.1600104816386299E-2</v>
      </c>
      <c r="G49" s="36">
        <f t="shared" si="9"/>
        <v>121.18296042896654</v>
      </c>
      <c r="I49" s="8">
        <f t="shared" si="10"/>
        <v>53.567715328687541</v>
      </c>
      <c r="J49" s="9">
        <f t="shared" si="18"/>
        <v>-1.1185025391875492E-3</v>
      </c>
      <c r="K49" s="8">
        <f t="shared" si="11"/>
        <v>71.249905767003213</v>
      </c>
      <c r="L49" s="9">
        <f t="shared" si="19"/>
        <v>2.3178610652485609E-6</v>
      </c>
      <c r="M49" s="36">
        <f t="shared" si="12"/>
        <v>124.81762109569075</v>
      </c>
      <c r="O49" s="8">
        <f t="shared" si="13"/>
        <v>53.554415759265844</v>
      </c>
      <c r="P49" s="9">
        <f t="shared" si="20"/>
        <v>1.6919413011022844E-3</v>
      </c>
      <c r="Q49" s="8">
        <f t="shared" si="14"/>
        <v>71.246279871992442</v>
      </c>
      <c r="R49" s="9">
        <f t="shared" si="21"/>
        <v>1.014698390267188E-3</v>
      </c>
      <c r="S49" s="36">
        <f t="shared" si="15"/>
        <v>124.80069563125829</v>
      </c>
    </row>
    <row r="50" spans="2:19" s="2" customFormat="1" ht="17.25" customHeight="1" x14ac:dyDescent="0.25">
      <c r="B50" s="14">
        <f t="shared" si="22"/>
        <v>34</v>
      </c>
      <c r="C50" s="8">
        <f t="shared" si="7"/>
        <v>50.935346980645939</v>
      </c>
      <c r="D50" s="9">
        <f t="shared" si="16"/>
        <v>0.53257277005951664</v>
      </c>
      <c r="E50" s="8">
        <f t="shared" si="8"/>
        <v>70.986231070565978</v>
      </c>
      <c r="F50" s="9">
        <f t="shared" si="17"/>
        <v>6.15330024820403E-2</v>
      </c>
      <c r="G50" s="36">
        <f t="shared" si="9"/>
        <v>121.92157805121192</v>
      </c>
      <c r="I50" s="8">
        <f t="shared" si="10"/>
        <v>53.566596826148356</v>
      </c>
      <c r="J50" s="9">
        <f t="shared" si="18"/>
        <v>-8.7879685442771027E-4</v>
      </c>
      <c r="K50" s="8">
        <f t="shared" si="11"/>
        <v>71.249908084864273</v>
      </c>
      <c r="L50" s="9">
        <f t="shared" si="19"/>
        <v>-6.3592336889128909E-6</v>
      </c>
      <c r="M50" s="36">
        <f t="shared" si="12"/>
        <v>124.81650491101263</v>
      </c>
      <c r="O50" s="8">
        <f t="shared" si="13"/>
        <v>53.556107700566947</v>
      </c>
      <c r="P50" s="9">
        <f t="shared" si="20"/>
        <v>1.3404082515715565E-3</v>
      </c>
      <c r="Q50" s="8">
        <f t="shared" si="14"/>
        <v>71.247294570382707</v>
      </c>
      <c r="R50" s="9">
        <f t="shared" si="21"/>
        <v>7.1693382956355967E-4</v>
      </c>
      <c r="S50" s="36">
        <f t="shared" si="15"/>
        <v>124.80340227094965</v>
      </c>
    </row>
    <row r="51" spans="2:19" s="2" customFormat="1" ht="17.25" customHeight="1" x14ac:dyDescent="0.25">
      <c r="B51" s="14">
        <f t="shared" si="22"/>
        <v>35</v>
      </c>
      <c r="C51" s="8">
        <f t="shared" si="7"/>
        <v>51.467919750705455</v>
      </c>
      <c r="D51" s="9">
        <f t="shared" si="16"/>
        <v>0.42913302023660121</v>
      </c>
      <c r="E51" s="8">
        <f t="shared" si="8"/>
        <v>71.047764073048015</v>
      </c>
      <c r="F51" s="9">
        <f t="shared" si="17"/>
        <v>4.6633941980163296E-2</v>
      </c>
      <c r="G51" s="36">
        <f t="shared" si="9"/>
        <v>122.51568382375348</v>
      </c>
      <c r="I51" s="8">
        <f t="shared" si="10"/>
        <v>53.565718029293926</v>
      </c>
      <c r="J51" s="9">
        <f t="shared" si="18"/>
        <v>-6.9055702650688833E-4</v>
      </c>
      <c r="K51" s="8">
        <f t="shared" si="11"/>
        <v>71.249901725630579</v>
      </c>
      <c r="L51" s="9">
        <f t="shared" si="19"/>
        <v>-1.0678817318643397E-5</v>
      </c>
      <c r="M51" s="36">
        <f t="shared" si="12"/>
        <v>124.81561975492451</v>
      </c>
      <c r="O51" s="8">
        <f t="shared" si="13"/>
        <v>53.557448108818519</v>
      </c>
      <c r="P51" s="9">
        <f t="shared" si="20"/>
        <v>1.0609658472214845E-3</v>
      </c>
      <c r="Q51" s="8">
        <f t="shared" si="14"/>
        <v>71.248011504212272</v>
      </c>
      <c r="R51" s="9">
        <f t="shared" si="21"/>
        <v>5.0757643002596886E-4</v>
      </c>
      <c r="S51" s="36">
        <f t="shared" si="15"/>
        <v>124.80545961303079</v>
      </c>
    </row>
    <row r="52" spans="2:19" s="2" customFormat="1" ht="17.25" customHeight="1" x14ac:dyDescent="0.25">
      <c r="B52" s="14">
        <f t="shared" si="22"/>
        <v>36</v>
      </c>
      <c r="C52" s="8">
        <f t="shared" si="7"/>
        <v>51.897052770942054</v>
      </c>
      <c r="D52" s="9">
        <f t="shared" si="16"/>
        <v>0.34411215404948864</v>
      </c>
      <c r="E52" s="8">
        <f t="shared" si="8"/>
        <v>71.094398015028176</v>
      </c>
      <c r="F52" s="9">
        <f t="shared" si="17"/>
        <v>3.5506537976412456E-2</v>
      </c>
      <c r="G52" s="36">
        <f t="shared" si="9"/>
        <v>122.99145078597023</v>
      </c>
      <c r="I52" s="8">
        <f t="shared" si="10"/>
        <v>53.565027472267417</v>
      </c>
      <c r="J52" s="9">
        <f t="shared" si="18"/>
        <v>-5.4270370184550387E-4</v>
      </c>
      <c r="K52" s="8">
        <f t="shared" si="11"/>
        <v>71.249891046813261</v>
      </c>
      <c r="L52" s="9">
        <f t="shared" si="19"/>
        <v>-1.2338178846771353E-5</v>
      </c>
      <c r="M52" s="36">
        <f t="shared" si="12"/>
        <v>124.81491851908068</v>
      </c>
      <c r="O52" s="8">
        <f t="shared" si="13"/>
        <v>53.558509074665743</v>
      </c>
      <c r="P52" s="9">
        <f t="shared" si="20"/>
        <v>8.391288763536231E-4</v>
      </c>
      <c r="Q52" s="8">
        <f t="shared" si="14"/>
        <v>71.248519080642296</v>
      </c>
      <c r="R52" s="9">
        <f t="shared" si="21"/>
        <v>3.6015040361414563E-4</v>
      </c>
      <c r="S52" s="36">
        <f t="shared" si="15"/>
        <v>124.80702815530805</v>
      </c>
    </row>
    <row r="53" spans="2:19" s="2" customFormat="1" ht="17.25" customHeight="1" x14ac:dyDescent="0.25">
      <c r="B53" s="14">
        <f t="shared" si="22"/>
        <v>37</v>
      </c>
      <c r="C53" s="8">
        <f t="shared" si="7"/>
        <v>52.241164924991544</v>
      </c>
      <c r="D53" s="9">
        <f t="shared" si="16"/>
        <v>0.27485754908812543</v>
      </c>
      <c r="E53" s="8">
        <f t="shared" si="8"/>
        <v>71.129904553004593</v>
      </c>
      <c r="F53" s="9">
        <f t="shared" si="17"/>
        <v>2.7148037445718531E-2</v>
      </c>
      <c r="G53" s="36">
        <f t="shared" si="9"/>
        <v>123.37106947799614</v>
      </c>
      <c r="I53" s="8">
        <f t="shared" si="10"/>
        <v>53.564484768565571</v>
      </c>
      <c r="J53" s="9">
        <f t="shared" si="18"/>
        <v>-4.2655180429873596E-4</v>
      </c>
      <c r="K53" s="8">
        <f t="shared" si="11"/>
        <v>71.249878708634412</v>
      </c>
      <c r="L53" s="9">
        <f t="shared" si="19"/>
        <v>-1.2437389378061603E-5</v>
      </c>
      <c r="M53" s="36">
        <f t="shared" si="12"/>
        <v>124.81436347719998</v>
      </c>
      <c r="O53" s="8">
        <f t="shared" si="13"/>
        <v>53.559348203542093</v>
      </c>
      <c r="P53" s="9">
        <f t="shared" si="20"/>
        <v>6.6322712488997571E-4</v>
      </c>
      <c r="Q53" s="8">
        <f t="shared" si="14"/>
        <v>71.248879231045905</v>
      </c>
      <c r="R53" s="9">
        <f t="shared" si="21"/>
        <v>2.5615815497992411E-4</v>
      </c>
      <c r="S53" s="36">
        <f t="shared" si="15"/>
        <v>124.80822743458799</v>
      </c>
    </row>
    <row r="54" spans="2:19" s="2" customFormat="1" ht="17.25" customHeight="1" x14ac:dyDescent="0.25">
      <c r="B54" s="14">
        <f t="shared" si="22"/>
        <v>38</v>
      </c>
      <c r="C54" s="8">
        <f t="shared" si="7"/>
        <v>52.516022474079669</v>
      </c>
      <c r="D54" s="9">
        <f t="shared" si="16"/>
        <v>0.21885110342964142</v>
      </c>
      <c r="E54" s="8">
        <f t="shared" si="8"/>
        <v>71.157052590450306</v>
      </c>
      <c r="F54" s="9">
        <f t="shared" si="17"/>
        <v>2.0835171466126012E-2</v>
      </c>
      <c r="G54" s="36">
        <f t="shared" si="9"/>
        <v>123.67307506452997</v>
      </c>
      <c r="I54" s="8">
        <f t="shared" si="10"/>
        <v>53.564058216761275</v>
      </c>
      <c r="J54" s="9">
        <f t="shared" si="18"/>
        <v>-3.3529026422507435E-4</v>
      </c>
      <c r="K54" s="8">
        <f t="shared" si="11"/>
        <v>71.24986627124504</v>
      </c>
      <c r="L54" s="9">
        <f t="shared" si="19"/>
        <v>-1.1678724551322794E-5</v>
      </c>
      <c r="M54" s="36">
        <f t="shared" si="12"/>
        <v>124.81392448800631</v>
      </c>
      <c r="O54" s="8">
        <f t="shared" si="13"/>
        <v>53.560011430666982</v>
      </c>
      <c r="P54" s="9">
        <f t="shared" si="20"/>
        <v>5.2388949483184177E-4</v>
      </c>
      <c r="Q54" s="8">
        <f t="shared" si="14"/>
        <v>71.249135389200887</v>
      </c>
      <c r="R54" s="9">
        <f t="shared" si="21"/>
        <v>1.8266573871655867E-4</v>
      </c>
      <c r="S54" s="36">
        <f t="shared" si="15"/>
        <v>124.80914681986786</v>
      </c>
    </row>
    <row r="55" spans="2:19" s="2" customFormat="1" ht="17.25" customHeight="1" x14ac:dyDescent="0.25">
      <c r="B55" s="14">
        <f t="shared" si="22"/>
        <v>39</v>
      </c>
      <c r="C55" s="8">
        <f t="shared" si="7"/>
        <v>52.734873577509312</v>
      </c>
      <c r="D55" s="9">
        <f t="shared" si="16"/>
        <v>0.17381853308606554</v>
      </c>
      <c r="E55" s="8">
        <f t="shared" si="8"/>
        <v>71.177887761916438</v>
      </c>
      <c r="F55" s="9">
        <f t="shared" si="17"/>
        <v>1.6043278776069314E-2</v>
      </c>
      <c r="G55" s="36">
        <f t="shared" si="9"/>
        <v>123.91276133942574</v>
      </c>
      <c r="I55" s="8">
        <f t="shared" si="10"/>
        <v>53.56372292649705</v>
      </c>
      <c r="J55" s="9">
        <f t="shared" si="18"/>
        <v>-2.6357569737822661E-4</v>
      </c>
      <c r="K55" s="8">
        <f t="shared" si="11"/>
        <v>71.249854592520492</v>
      </c>
      <c r="L55" s="9">
        <f t="shared" si="19"/>
        <v>-1.0501486214120614E-5</v>
      </c>
      <c r="M55" s="36">
        <f t="shared" si="12"/>
        <v>124.81357751901754</v>
      </c>
      <c r="O55" s="8">
        <f t="shared" si="13"/>
        <v>53.560535320161812</v>
      </c>
      <c r="P55" s="9">
        <f t="shared" si="20"/>
        <v>4.1361214696677973E-4</v>
      </c>
      <c r="Q55" s="8">
        <f t="shared" si="14"/>
        <v>71.249318054939607</v>
      </c>
      <c r="R55" s="9">
        <f t="shared" si="21"/>
        <v>1.3062112974515649E-4</v>
      </c>
      <c r="S55" s="36">
        <f t="shared" si="15"/>
        <v>124.80985337510143</v>
      </c>
    </row>
    <row r="56" spans="2:19" s="2" customFormat="1" ht="17.25" customHeight="1" x14ac:dyDescent="0.25">
      <c r="B56" s="14">
        <f t="shared" si="22"/>
        <v>40</v>
      </c>
      <c r="C56" s="8">
        <f t="shared" si="7"/>
        <v>52.908692110595375</v>
      </c>
      <c r="D56" s="9">
        <f t="shared" si="16"/>
        <v>0.1377751742189568</v>
      </c>
      <c r="E56" s="8">
        <f t="shared" si="8"/>
        <v>71.193931040692505</v>
      </c>
      <c r="F56" s="9">
        <f t="shared" si="17"/>
        <v>1.2389302707192795E-2</v>
      </c>
      <c r="G56" s="36">
        <f t="shared" si="9"/>
        <v>124.10262315128787</v>
      </c>
      <c r="I56" s="8">
        <f t="shared" si="10"/>
        <v>53.563459350799668</v>
      </c>
      <c r="J56" s="9">
        <f t="shared" si="18"/>
        <v>-2.0721479495466877E-4</v>
      </c>
      <c r="K56" s="8">
        <f t="shared" si="11"/>
        <v>71.249844091034277</v>
      </c>
      <c r="L56" s="9">
        <f t="shared" si="19"/>
        <v>-9.172760591036333E-6</v>
      </c>
      <c r="M56" s="36">
        <f t="shared" si="12"/>
        <v>124.81330344183394</v>
      </c>
      <c r="O56" s="8">
        <f t="shared" si="13"/>
        <v>53.560948932308776</v>
      </c>
      <c r="P56" s="9">
        <f t="shared" si="20"/>
        <v>3.2640074302270339E-4</v>
      </c>
      <c r="Q56" s="8">
        <f t="shared" si="14"/>
        <v>71.249448676069349</v>
      </c>
      <c r="R56" s="9">
        <f t="shared" si="21"/>
        <v>9.3682546615292406E-5</v>
      </c>
      <c r="S56" s="36">
        <f t="shared" si="15"/>
        <v>124.81039760837812</v>
      </c>
    </row>
    <row r="57" spans="2:19" s="2" customFormat="1" ht="17.25" customHeight="1" x14ac:dyDescent="0.25">
      <c r="B57" s="14">
        <f t="shared" si="22"/>
        <v>41</v>
      </c>
      <c r="C57" s="8">
        <f t="shared" si="7"/>
        <v>53.046467284814334</v>
      </c>
      <c r="D57" s="9">
        <f t="shared" si="16"/>
        <v>0.10903143988098907</v>
      </c>
      <c r="E57" s="8">
        <f t="shared" si="8"/>
        <v>71.206320343399696</v>
      </c>
      <c r="F57" s="9">
        <f t="shared" si="17"/>
        <v>9.5916622187626199E-3</v>
      </c>
      <c r="G57" s="36">
        <f t="shared" si="9"/>
        <v>124.25278762821404</v>
      </c>
      <c r="I57" s="8">
        <f t="shared" si="10"/>
        <v>53.563252136004714</v>
      </c>
      <c r="J57" s="9">
        <f t="shared" si="18"/>
        <v>-1.6291586466987695E-4</v>
      </c>
      <c r="K57" s="8">
        <f t="shared" si="11"/>
        <v>71.249834918273692</v>
      </c>
      <c r="L57" s="9">
        <f t="shared" si="19"/>
        <v>-7.8481999254975676E-6</v>
      </c>
      <c r="M57" s="36">
        <f t="shared" si="12"/>
        <v>124.81308705427841</v>
      </c>
      <c r="O57" s="8">
        <f t="shared" si="13"/>
        <v>53.561275333051796</v>
      </c>
      <c r="P57" s="9">
        <f t="shared" si="20"/>
        <v>2.5747652318164338E-4</v>
      </c>
      <c r="Q57" s="8">
        <f t="shared" si="14"/>
        <v>71.249542358615969</v>
      </c>
      <c r="R57" s="9">
        <f t="shared" si="21"/>
        <v>6.7401809117850764E-5</v>
      </c>
      <c r="S57" s="36">
        <f t="shared" si="15"/>
        <v>124.81081769166776</v>
      </c>
    </row>
    <row r="58" spans="2:19" s="2" customFormat="1" ht="17.25" customHeight="1" x14ac:dyDescent="0.25">
      <c r="B58" s="14">
        <f t="shared" si="22"/>
        <v>42</v>
      </c>
      <c r="C58" s="8">
        <f t="shared" si="7"/>
        <v>53.15549872469532</v>
      </c>
      <c r="D58" s="9">
        <f t="shared" si="16"/>
        <v>8.6175030213255011E-2</v>
      </c>
      <c r="E58" s="8">
        <f t="shared" si="8"/>
        <v>71.215912005618463</v>
      </c>
      <c r="F58" s="9">
        <f t="shared" si="17"/>
        <v>7.4419502705532214E-3</v>
      </c>
      <c r="G58" s="36">
        <f t="shared" si="9"/>
        <v>124.37141073031378</v>
      </c>
      <c r="I58" s="8">
        <f t="shared" si="10"/>
        <v>53.563089220140043</v>
      </c>
      <c r="J58" s="9">
        <f t="shared" si="18"/>
        <v>-1.2809433594029862E-4</v>
      </c>
      <c r="K58" s="8">
        <f t="shared" si="11"/>
        <v>71.249827070073763</v>
      </c>
      <c r="L58" s="9">
        <f t="shared" si="19"/>
        <v>-6.6124736902151149E-6</v>
      </c>
      <c r="M58" s="36">
        <f t="shared" si="12"/>
        <v>124.81291629021381</v>
      </c>
      <c r="O58" s="8">
        <f t="shared" si="13"/>
        <v>53.561532809574977</v>
      </c>
      <c r="P58" s="9">
        <f t="shared" si="20"/>
        <v>2.0303644077346306E-4</v>
      </c>
      <c r="Q58" s="8">
        <f t="shared" si="14"/>
        <v>71.249609760425088</v>
      </c>
      <c r="R58" s="9">
        <f t="shared" si="21"/>
        <v>4.8654871931730348E-5</v>
      </c>
      <c r="S58" s="36">
        <f t="shared" si="15"/>
        <v>124.81114257000007</v>
      </c>
    </row>
    <row r="59" spans="2:19" s="2" customFormat="1" ht="17.25" customHeight="1" x14ac:dyDescent="0.25">
      <c r="B59" s="14">
        <f t="shared" si="22"/>
        <v>43</v>
      </c>
      <c r="C59" s="8">
        <f t="shared" si="7"/>
        <v>53.241673754908575</v>
      </c>
      <c r="D59" s="9">
        <f t="shared" si="16"/>
        <v>6.8041569095195431E-2</v>
      </c>
      <c r="E59" s="8">
        <f t="shared" si="8"/>
        <v>71.22335395588901</v>
      </c>
      <c r="F59" s="9">
        <f t="shared" si="17"/>
        <v>5.7848925894682379E-3</v>
      </c>
      <c r="G59" s="36">
        <f t="shared" si="9"/>
        <v>124.46502771079759</v>
      </c>
      <c r="I59" s="8">
        <f t="shared" si="10"/>
        <v>53.562961125804101</v>
      </c>
      <c r="J59" s="9">
        <f t="shared" si="18"/>
        <v>-1.007204185935473E-4</v>
      </c>
      <c r="K59" s="8">
        <f t="shared" si="11"/>
        <v>71.24982045760008</v>
      </c>
      <c r="L59" s="9">
        <f t="shared" si="19"/>
        <v>-5.5059819362712759E-6</v>
      </c>
      <c r="M59" s="36">
        <f t="shared" si="12"/>
        <v>124.81278158340419</v>
      </c>
      <c r="O59" s="8">
        <f t="shared" si="13"/>
        <v>53.56173584601575</v>
      </c>
      <c r="P59" s="9">
        <f t="shared" si="20"/>
        <v>1.6005848147526702E-4</v>
      </c>
      <c r="Q59" s="8">
        <f t="shared" si="14"/>
        <v>71.24965841529702</v>
      </c>
      <c r="R59" s="9">
        <f t="shared" si="21"/>
        <v>3.5244491411345891E-5</v>
      </c>
      <c r="S59" s="36">
        <f t="shared" si="15"/>
        <v>124.81139426131277</v>
      </c>
    </row>
    <row r="60" spans="2:19" s="2" customFormat="1" ht="17.25" customHeight="1" x14ac:dyDescent="0.25">
      <c r="B60" s="14">
        <f t="shared" si="22"/>
        <v>44</v>
      </c>
      <c r="C60" s="8">
        <f t="shared" si="7"/>
        <v>53.309715324003768</v>
      </c>
      <c r="D60" s="9">
        <f t="shared" si="16"/>
        <v>5.3681096052729527E-2</v>
      </c>
      <c r="E60" s="8">
        <f t="shared" si="8"/>
        <v>71.229138848478485</v>
      </c>
      <c r="F60" s="9">
        <f t="shared" si="17"/>
        <v>4.5040756114902991E-3</v>
      </c>
      <c r="G60" s="36">
        <f t="shared" si="9"/>
        <v>124.53885417248225</v>
      </c>
      <c r="I60" s="8">
        <f t="shared" si="10"/>
        <v>53.562860405385507</v>
      </c>
      <c r="J60" s="9">
        <f t="shared" si="18"/>
        <v>-7.9199717541444947E-5</v>
      </c>
      <c r="K60" s="8">
        <f t="shared" si="11"/>
        <v>71.249814951618148</v>
      </c>
      <c r="L60" s="9">
        <f t="shared" si="19"/>
        <v>-4.5423260885413264E-6</v>
      </c>
      <c r="M60" s="36">
        <f t="shared" si="12"/>
        <v>124.81267535700366</v>
      </c>
      <c r="O60" s="8">
        <f t="shared" si="13"/>
        <v>53.561895904497227</v>
      </c>
      <c r="P60" s="9">
        <f t="shared" si="20"/>
        <v>1.261443692393005E-4</v>
      </c>
      <c r="Q60" s="8">
        <f t="shared" si="14"/>
        <v>71.249693659788434</v>
      </c>
      <c r="R60" s="9">
        <f t="shared" si="21"/>
        <v>2.5622809692371629E-5</v>
      </c>
      <c r="S60" s="36">
        <f t="shared" si="15"/>
        <v>124.81158956428567</v>
      </c>
    </row>
    <row r="61" spans="2:19" s="2" customFormat="1" ht="17.25" customHeight="1" x14ac:dyDescent="0.25">
      <c r="B61" s="14">
        <f t="shared" si="22"/>
        <v>45</v>
      </c>
      <c r="C61" s="8">
        <f t="shared" si="7"/>
        <v>53.363396420056496</v>
      </c>
      <c r="D61" s="9">
        <f t="shared" si="16"/>
        <v>4.2324799235498367E-2</v>
      </c>
      <c r="E61" s="8">
        <f t="shared" si="8"/>
        <v>71.233642924089978</v>
      </c>
      <c r="F61" s="9">
        <f t="shared" si="17"/>
        <v>3.5117145069165634E-3</v>
      </c>
      <c r="G61" s="36">
        <f t="shared" si="9"/>
        <v>124.59703934414648</v>
      </c>
      <c r="I61" s="8">
        <f t="shared" si="10"/>
        <v>53.562781205667967</v>
      </c>
      <c r="J61" s="9">
        <f t="shared" si="18"/>
        <v>-6.2279631789396994E-5</v>
      </c>
      <c r="K61" s="8">
        <f t="shared" si="11"/>
        <v>71.249810409292067</v>
      </c>
      <c r="L61" s="9">
        <f t="shared" si="19"/>
        <v>-3.7195942607093357E-6</v>
      </c>
      <c r="M61" s="36">
        <f t="shared" si="12"/>
        <v>124.81259161496004</v>
      </c>
      <c r="O61" s="8">
        <f t="shared" si="13"/>
        <v>53.562022048866467</v>
      </c>
      <c r="P61" s="9">
        <f t="shared" si="20"/>
        <v>9.9392958276989241E-5</v>
      </c>
      <c r="Q61" s="8">
        <f t="shared" si="14"/>
        <v>71.249719282598122</v>
      </c>
      <c r="R61" s="9">
        <f t="shared" si="21"/>
        <v>1.8697516868670938E-5</v>
      </c>
      <c r="S61" s="36">
        <f t="shared" si="15"/>
        <v>124.81174133146459</v>
      </c>
    </row>
    <row r="62" spans="2:19" s="2" customFormat="1" ht="17.25" customHeight="1" x14ac:dyDescent="0.25">
      <c r="B62" s="14">
        <f t="shared" si="22"/>
        <v>46</v>
      </c>
      <c r="C62" s="8">
        <f t="shared" si="7"/>
        <v>53.405721219291998</v>
      </c>
      <c r="D62" s="9">
        <f t="shared" si="16"/>
        <v>3.3354332264356468E-2</v>
      </c>
      <c r="E62" s="8">
        <f t="shared" si="8"/>
        <v>71.237154638596891</v>
      </c>
      <c r="F62" s="9">
        <f t="shared" si="17"/>
        <v>2.7412636730905215E-3</v>
      </c>
      <c r="G62" s="36">
        <f t="shared" si="9"/>
        <v>124.6428758578889</v>
      </c>
      <c r="I62" s="8">
        <f t="shared" si="10"/>
        <v>53.562718926036176</v>
      </c>
      <c r="J62" s="9">
        <f t="shared" si="18"/>
        <v>-4.8975940042272903E-5</v>
      </c>
      <c r="K62" s="8">
        <f t="shared" si="11"/>
        <v>71.249806689697806</v>
      </c>
      <c r="L62" s="9">
        <f t="shared" si="19"/>
        <v>-3.0275336423413179E-6</v>
      </c>
      <c r="M62" s="36">
        <f t="shared" si="12"/>
        <v>124.81252561573399</v>
      </c>
      <c r="O62" s="8">
        <f t="shared" si="13"/>
        <v>53.562121441824743</v>
      </c>
      <c r="P62" s="9">
        <f t="shared" si="20"/>
        <v>7.8298647644192698E-5</v>
      </c>
      <c r="Q62" s="8">
        <f t="shared" si="14"/>
        <v>71.249737980114986</v>
      </c>
      <c r="R62" s="9">
        <f t="shared" si="21"/>
        <v>1.3696294662302044E-5</v>
      </c>
      <c r="S62" s="36">
        <f t="shared" si="15"/>
        <v>124.81185942193973</v>
      </c>
    </row>
    <row r="63" spans="2:19" s="2" customFormat="1" ht="17.25" customHeight="1" x14ac:dyDescent="0.25">
      <c r="B63" s="14">
        <f t="shared" si="22"/>
        <v>47</v>
      </c>
      <c r="C63" s="8">
        <f t="shared" si="7"/>
        <v>53.439075551556357</v>
      </c>
      <c r="D63" s="9">
        <f t="shared" si="16"/>
        <v>2.6274762972760657E-2</v>
      </c>
      <c r="E63" s="8">
        <f t="shared" si="8"/>
        <v>71.239895902269978</v>
      </c>
      <c r="F63" s="9">
        <f t="shared" si="17"/>
        <v>2.1420393376527236E-3</v>
      </c>
      <c r="G63" s="36">
        <f t="shared" si="9"/>
        <v>124.67897145382634</v>
      </c>
      <c r="I63" s="8">
        <f t="shared" si="10"/>
        <v>53.562669950096137</v>
      </c>
      <c r="J63" s="9">
        <f t="shared" si="18"/>
        <v>-3.8515199368038822E-5</v>
      </c>
      <c r="K63" s="8">
        <f t="shared" si="11"/>
        <v>71.249803662164169</v>
      </c>
      <c r="L63" s="9">
        <f t="shared" si="19"/>
        <v>-2.4520096510438627E-6</v>
      </c>
      <c r="M63" s="36">
        <f t="shared" si="12"/>
        <v>124.81247361226031</v>
      </c>
      <c r="O63" s="8">
        <f t="shared" si="13"/>
        <v>53.562199740472387</v>
      </c>
      <c r="P63" s="9">
        <f t="shared" si="20"/>
        <v>6.1670091619614453E-5</v>
      </c>
      <c r="Q63" s="8">
        <f t="shared" si="14"/>
        <v>71.249751676409645</v>
      </c>
      <c r="R63" s="9">
        <f t="shared" si="21"/>
        <v>1.0071926387467123E-5</v>
      </c>
      <c r="S63" s="36">
        <f t="shared" si="15"/>
        <v>124.81195141688204</v>
      </c>
    </row>
    <row r="64" spans="2:19" s="2" customFormat="1" ht="17.25" customHeight="1" x14ac:dyDescent="0.25">
      <c r="B64" s="14">
        <f t="shared" si="22"/>
        <v>48</v>
      </c>
      <c r="C64" s="8">
        <f t="shared" si="7"/>
        <v>53.465350314529118</v>
      </c>
      <c r="D64" s="9">
        <f t="shared" si="16"/>
        <v>2.0691429018354301E-2</v>
      </c>
      <c r="E64" s="8">
        <f t="shared" si="8"/>
        <v>71.242037941607634</v>
      </c>
      <c r="F64" s="9">
        <f t="shared" si="17"/>
        <v>1.6752765914998524E-3</v>
      </c>
      <c r="G64" s="36">
        <f t="shared" si="9"/>
        <v>124.70738825613675</v>
      </c>
      <c r="I64" s="8">
        <f t="shared" si="10"/>
        <v>53.562631434896765</v>
      </c>
      <c r="J64" s="9">
        <f t="shared" si="18"/>
        <v>-3.0289537178540549E-5</v>
      </c>
      <c r="K64" s="8">
        <f t="shared" si="11"/>
        <v>71.249801210154516</v>
      </c>
      <c r="L64" s="9">
        <f t="shared" si="19"/>
        <v>-1.9776930250126057E-6</v>
      </c>
      <c r="M64" s="36">
        <f t="shared" si="12"/>
        <v>124.81243264505127</v>
      </c>
      <c r="O64" s="8">
        <f t="shared" si="13"/>
        <v>53.562261410564005</v>
      </c>
      <c r="P64" s="9">
        <f t="shared" si="20"/>
        <v>4.8565299380798344E-5</v>
      </c>
      <c r="Q64" s="8">
        <f t="shared" si="14"/>
        <v>71.249761748336027</v>
      </c>
      <c r="R64" s="9">
        <f t="shared" si="21"/>
        <v>7.435801365252015E-6</v>
      </c>
      <c r="S64" s="36">
        <f t="shared" si="15"/>
        <v>124.81202315890003</v>
      </c>
    </row>
    <row r="65" spans="2:19" s="2" customFormat="1" ht="17.25" customHeight="1" x14ac:dyDescent="0.25">
      <c r="B65" s="14">
        <f t="shared" si="22"/>
        <v>49</v>
      </c>
      <c r="C65" s="8">
        <f t="shared" si="7"/>
        <v>53.486041743547474</v>
      </c>
      <c r="D65" s="9">
        <f t="shared" si="16"/>
        <v>1.6290546970267883E-2</v>
      </c>
      <c r="E65" s="8">
        <f t="shared" si="8"/>
        <v>71.243713218199133</v>
      </c>
      <c r="F65" s="9">
        <f t="shared" si="17"/>
        <v>1.3112168736933993E-3</v>
      </c>
      <c r="G65" s="36">
        <f t="shared" si="9"/>
        <v>124.72975496174661</v>
      </c>
      <c r="I65" s="8">
        <f t="shared" si="10"/>
        <v>53.562601145359586</v>
      </c>
      <c r="J65" s="9">
        <f t="shared" si="18"/>
        <v>-2.3821160531456442E-5</v>
      </c>
      <c r="K65" s="8">
        <f t="shared" si="11"/>
        <v>71.249799232461484</v>
      </c>
      <c r="L65" s="9">
        <f t="shared" si="19"/>
        <v>-1.589604320506588E-6</v>
      </c>
      <c r="M65" s="36">
        <f t="shared" si="12"/>
        <v>124.81240037782106</v>
      </c>
      <c r="O65" s="8">
        <f t="shared" si="13"/>
        <v>53.562309975863386</v>
      </c>
      <c r="P65" s="9">
        <f t="shared" si="20"/>
        <v>3.8239920676641503E-5</v>
      </c>
      <c r="Q65" s="8">
        <f t="shared" si="14"/>
        <v>71.249769184137392</v>
      </c>
      <c r="R65" s="9">
        <f t="shared" si="21"/>
        <v>5.5112610747864998E-6</v>
      </c>
      <c r="S65" s="36">
        <f t="shared" si="15"/>
        <v>124.81207916000078</v>
      </c>
    </row>
    <row r="66" spans="2:19" s="2" customFormat="1" ht="17.25" customHeight="1" x14ac:dyDescent="0.25">
      <c r="B66" s="14">
        <f t="shared" si="22"/>
        <v>50</v>
      </c>
      <c r="C66" s="8">
        <f t="shared" si="7"/>
        <v>53.502332290517742</v>
      </c>
      <c r="D66" s="9">
        <f t="shared" si="16"/>
        <v>1.2823210277903452E-2</v>
      </c>
      <c r="E66" s="8">
        <f t="shared" si="8"/>
        <v>71.245024435072821</v>
      </c>
      <c r="F66" s="9">
        <f t="shared" si="17"/>
        <v>1.0269415698770934E-3</v>
      </c>
      <c r="G66" s="36">
        <f t="shared" si="9"/>
        <v>124.74735672559056</v>
      </c>
      <c r="I66" s="8">
        <f t="shared" si="10"/>
        <v>53.562577324199054</v>
      </c>
      <c r="J66" s="9">
        <f t="shared" si="18"/>
        <v>-1.8734487586047344E-5</v>
      </c>
      <c r="K66" s="8">
        <f t="shared" si="11"/>
        <v>71.24979764285716</v>
      </c>
      <c r="L66" s="9">
        <f t="shared" si="19"/>
        <v>-1.2739339157463725E-6</v>
      </c>
      <c r="M66" s="36">
        <f t="shared" si="12"/>
        <v>124.81237496705621</v>
      </c>
      <c r="O66" s="8">
        <f t="shared" si="13"/>
        <v>53.562348215784063</v>
      </c>
      <c r="P66" s="9">
        <f t="shared" si="20"/>
        <v>3.0106107406613347E-5</v>
      </c>
      <c r="Q66" s="8">
        <f t="shared" si="14"/>
        <v>71.249774695398472</v>
      </c>
      <c r="R66" s="9">
        <f t="shared" si="21"/>
        <v>4.1008224594407672E-6</v>
      </c>
      <c r="S66" s="36">
        <f t="shared" si="15"/>
        <v>124.81212291118254</v>
      </c>
    </row>
    <row r="67" spans="2:19" s="2" customFormat="1" ht="17.25" customHeight="1" x14ac:dyDescent="0.25">
      <c r="B67" s="14">
        <f t="shared" si="22"/>
        <v>51</v>
      </c>
      <c r="C67" s="8">
        <f t="shared" si="7"/>
        <v>53.515155500795643</v>
      </c>
      <c r="D67" s="9">
        <f t="shared" si="16"/>
        <v>1.0092330709518094E-2</v>
      </c>
      <c r="E67" s="8">
        <f t="shared" si="8"/>
        <v>71.246051376642697</v>
      </c>
      <c r="F67" s="9">
        <f t="shared" si="17"/>
        <v>8.0475011720576584E-4</v>
      </c>
      <c r="G67" s="36">
        <f t="shared" si="9"/>
        <v>124.76120687743834</v>
      </c>
      <c r="I67" s="8">
        <f t="shared" si="10"/>
        <v>53.562558589711472</v>
      </c>
      <c r="J67" s="9">
        <f t="shared" si="18"/>
        <v>-1.4734259709991981E-5</v>
      </c>
      <c r="K67" s="8">
        <f t="shared" si="11"/>
        <v>71.249796368923242</v>
      </c>
      <c r="L67" s="9">
        <f t="shared" si="19"/>
        <v>-1.018413029130194E-6</v>
      </c>
      <c r="M67" s="36">
        <f t="shared" si="12"/>
        <v>124.81235495863471</v>
      </c>
      <c r="O67" s="8">
        <f t="shared" si="13"/>
        <v>53.562378321891472</v>
      </c>
      <c r="P67" s="9">
        <f t="shared" si="20"/>
        <v>2.3699835430490701E-5</v>
      </c>
      <c r="Q67" s="8">
        <f t="shared" si="14"/>
        <v>71.249778796220937</v>
      </c>
      <c r="R67" s="9">
        <f t="shared" si="21"/>
        <v>3.0631165008343508E-6</v>
      </c>
      <c r="S67" s="36">
        <f t="shared" si="15"/>
        <v>124.81215711811241</v>
      </c>
    </row>
    <row r="68" spans="2:19" s="2" customFormat="1" ht="17.25" customHeight="1" x14ac:dyDescent="0.25">
      <c r="B68" s="14">
        <f t="shared" si="22"/>
        <v>52</v>
      </c>
      <c r="C68" s="8">
        <f t="shared" si="7"/>
        <v>53.525247831505162</v>
      </c>
      <c r="D68" s="9">
        <f t="shared" si="16"/>
        <v>7.9420708849232691E-3</v>
      </c>
      <c r="E68" s="8">
        <f t="shared" si="8"/>
        <v>71.246856126759909</v>
      </c>
      <c r="F68" s="9">
        <f t="shared" si="17"/>
        <v>6.3093853704826452E-4</v>
      </c>
      <c r="G68" s="36">
        <f t="shared" si="9"/>
        <v>124.77210395826506</v>
      </c>
      <c r="I68" s="8">
        <f t="shared" si="10"/>
        <v>53.562543855451764</v>
      </c>
      <c r="J68" s="9">
        <f t="shared" si="18"/>
        <v>-1.1588347687330192E-5</v>
      </c>
      <c r="K68" s="8">
        <f t="shared" si="11"/>
        <v>71.249795350510212</v>
      </c>
      <c r="L68" s="9">
        <f t="shared" si="19"/>
        <v>-8.1241551447286398E-7</v>
      </c>
      <c r="M68" s="36">
        <f t="shared" si="12"/>
        <v>124.81233920596198</v>
      </c>
      <c r="O68" s="8">
        <f t="shared" si="13"/>
        <v>53.562402021726903</v>
      </c>
      <c r="P68" s="9">
        <f t="shared" si="20"/>
        <v>1.8654979038079667E-5</v>
      </c>
      <c r="Q68" s="8">
        <f t="shared" si="14"/>
        <v>71.249781859337432</v>
      </c>
      <c r="R68" s="9">
        <f t="shared" si="21"/>
        <v>2.2966358065867887E-6</v>
      </c>
      <c r="S68" s="36">
        <f t="shared" si="15"/>
        <v>124.81218388106433</v>
      </c>
    </row>
    <row r="69" spans="2:19" s="2" customFormat="1" ht="17.25" customHeight="1" x14ac:dyDescent="0.25">
      <c r="B69" s="14">
        <f t="shared" si="22"/>
        <v>53</v>
      </c>
      <c r="C69" s="8">
        <f t="shared" si="7"/>
        <v>53.533189902390085</v>
      </c>
      <c r="D69" s="9">
        <f t="shared" si="16"/>
        <v>6.2493470035018817E-3</v>
      </c>
      <c r="E69" s="8">
        <f t="shared" si="8"/>
        <v>71.247487065296951</v>
      </c>
      <c r="F69" s="9">
        <f t="shared" si="17"/>
        <v>4.9487458973285214E-4</v>
      </c>
      <c r="G69" s="36">
        <f t="shared" si="9"/>
        <v>124.78067696768704</v>
      </c>
      <c r="I69" s="8">
        <f t="shared" si="10"/>
        <v>53.562532267104075</v>
      </c>
      <c r="J69" s="9">
        <f t="shared" si="18"/>
        <v>-9.1142432002699891E-6</v>
      </c>
      <c r="K69" s="8">
        <f t="shared" si="11"/>
        <v>71.24979453809469</v>
      </c>
      <c r="L69" s="9">
        <f t="shared" si="19"/>
        <v>-6.4690607326500782E-7</v>
      </c>
      <c r="M69" s="36">
        <f t="shared" si="12"/>
        <v>124.81232680519877</v>
      </c>
      <c r="O69" s="8">
        <f t="shared" si="13"/>
        <v>53.562420676705941</v>
      </c>
      <c r="P69" s="9">
        <f t="shared" si="20"/>
        <v>1.4682764872375742E-5</v>
      </c>
      <c r="Q69" s="8">
        <f t="shared" si="14"/>
        <v>71.249784155973245</v>
      </c>
      <c r="R69" s="9">
        <f t="shared" si="21"/>
        <v>1.7282601788015661E-6</v>
      </c>
      <c r="S69" s="36">
        <f t="shared" si="15"/>
        <v>124.81220483267919</v>
      </c>
    </row>
    <row r="70" spans="2:19" s="2" customFormat="1" ht="17.25" customHeight="1" x14ac:dyDescent="0.25">
      <c r="B70" s="14">
        <f t="shared" si="22"/>
        <v>54</v>
      </c>
      <c r="C70" s="8">
        <f t="shared" si="7"/>
        <v>53.539439249393588</v>
      </c>
      <c r="D70" s="9">
        <f t="shared" si="16"/>
        <v>4.9170294631830647E-3</v>
      </c>
      <c r="E70" s="8">
        <f t="shared" si="8"/>
        <v>71.247981939886685</v>
      </c>
      <c r="F70" s="9">
        <f t="shared" si="17"/>
        <v>3.882941525987782E-4</v>
      </c>
      <c r="G70" s="36">
        <f t="shared" si="9"/>
        <v>124.78742118928028</v>
      </c>
      <c r="I70" s="8">
        <f t="shared" si="10"/>
        <v>53.562523152860877</v>
      </c>
      <c r="J70" s="9">
        <f t="shared" si="18"/>
        <v>-7.1684441830255352E-6</v>
      </c>
      <c r="K70" s="8">
        <f t="shared" si="11"/>
        <v>71.249793891188617</v>
      </c>
      <c r="L70" s="9">
        <f t="shared" si="19"/>
        <v>-5.1430804354213322E-7</v>
      </c>
      <c r="M70" s="36">
        <f t="shared" si="12"/>
        <v>124.81231704404949</v>
      </c>
      <c r="O70" s="8">
        <f t="shared" si="13"/>
        <v>53.562435359470811</v>
      </c>
      <c r="P70" s="9">
        <f t="shared" si="20"/>
        <v>1.155550428477703E-5</v>
      </c>
      <c r="Q70" s="8">
        <f t="shared" si="14"/>
        <v>71.249785884233418</v>
      </c>
      <c r="R70" s="9">
        <f t="shared" si="21"/>
        <v>1.305139600782379E-6</v>
      </c>
      <c r="S70" s="36">
        <f t="shared" si="15"/>
        <v>124.81222124370423</v>
      </c>
    </row>
    <row r="71" spans="2:19" s="2" customFormat="1" ht="17.25" customHeight="1" x14ac:dyDescent="0.25">
      <c r="B71" s="14">
        <f t="shared" si="22"/>
        <v>55</v>
      </c>
      <c r="C71" s="8">
        <f t="shared" si="7"/>
        <v>53.544356278856775</v>
      </c>
      <c r="D71" s="9">
        <f t="shared" si="16"/>
        <v>3.8685225226178233E-3</v>
      </c>
      <c r="E71" s="8">
        <f t="shared" si="8"/>
        <v>71.248370234039285</v>
      </c>
      <c r="F71" s="9">
        <f t="shared" si="17"/>
        <v>3.0476362142001223E-4</v>
      </c>
      <c r="G71" s="36">
        <f t="shared" si="9"/>
        <v>124.79272651289605</v>
      </c>
      <c r="I71" s="8">
        <f t="shared" si="10"/>
        <v>53.562515984416692</v>
      </c>
      <c r="J71" s="9">
        <f t="shared" si="18"/>
        <v>-5.6381131257055017E-6</v>
      </c>
      <c r="K71" s="8">
        <f t="shared" si="11"/>
        <v>71.249793376880575</v>
      </c>
      <c r="L71" s="9">
        <f t="shared" si="19"/>
        <v>-4.0833587877653343E-7</v>
      </c>
      <c r="M71" s="36">
        <f t="shared" si="12"/>
        <v>124.81230936129727</v>
      </c>
      <c r="O71" s="8">
        <f t="shared" si="13"/>
        <v>53.562446914975098</v>
      </c>
      <c r="P71" s="9">
        <f t="shared" si="20"/>
        <v>9.0937237322563647E-6</v>
      </c>
      <c r="Q71" s="8">
        <f t="shared" si="14"/>
        <v>71.249787189373023</v>
      </c>
      <c r="R71" s="9">
        <f t="shared" si="21"/>
        <v>9.8893983763170823E-7</v>
      </c>
      <c r="S71" s="36">
        <f t="shared" si="15"/>
        <v>124.81223410434812</v>
      </c>
    </row>
    <row r="72" spans="2:19" s="2" customFormat="1" ht="17.25" customHeight="1" x14ac:dyDescent="0.25">
      <c r="B72" s="14">
        <f t="shared" si="22"/>
        <v>56</v>
      </c>
      <c r="C72" s="8">
        <f t="shared" si="7"/>
        <v>53.548224801379391</v>
      </c>
      <c r="D72" s="9">
        <f t="shared" si="16"/>
        <v>3.0434558746562645E-3</v>
      </c>
      <c r="E72" s="8">
        <f t="shared" si="8"/>
        <v>71.2486749976607</v>
      </c>
      <c r="F72" s="9">
        <f t="shared" si="17"/>
        <v>2.3926761737874669E-4</v>
      </c>
      <c r="G72" s="36">
        <f t="shared" si="9"/>
        <v>124.79689979904009</v>
      </c>
      <c r="I72" s="8">
        <f t="shared" si="10"/>
        <v>53.562510346303569</v>
      </c>
      <c r="J72" s="9">
        <f t="shared" si="18"/>
        <v>-4.4345208617402321E-6</v>
      </c>
      <c r="K72" s="8">
        <f t="shared" si="11"/>
        <v>71.249792968544696</v>
      </c>
      <c r="L72" s="9">
        <f t="shared" si="19"/>
        <v>-3.2381940362480321E-7</v>
      </c>
      <c r="M72" s="36">
        <f t="shared" si="12"/>
        <v>124.81230331484826</v>
      </c>
      <c r="O72" s="8">
        <f t="shared" si="13"/>
        <v>53.562456008698831</v>
      </c>
      <c r="P72" s="9">
        <f t="shared" si="20"/>
        <v>7.1559905741036545E-6</v>
      </c>
      <c r="Q72" s="8">
        <f t="shared" si="14"/>
        <v>71.249788178312855</v>
      </c>
      <c r="R72" s="9">
        <f t="shared" si="21"/>
        <v>7.5175349645295597E-7</v>
      </c>
      <c r="S72" s="36">
        <f t="shared" si="15"/>
        <v>124.81224418701169</v>
      </c>
    </row>
    <row r="73" spans="2:19" s="2" customFormat="1" ht="17.25" customHeight="1" x14ac:dyDescent="0.25">
      <c r="B73" s="14">
        <f t="shared" si="22"/>
        <v>57</v>
      </c>
      <c r="C73" s="8">
        <f t="shared" si="7"/>
        <v>53.551268257254044</v>
      </c>
      <c r="D73" s="9">
        <f t="shared" si="16"/>
        <v>2.3942677808698187E-3</v>
      </c>
      <c r="E73" s="8">
        <f t="shared" si="8"/>
        <v>71.248914265278074</v>
      </c>
      <c r="F73" s="9">
        <f t="shared" si="17"/>
        <v>1.8789175088684829E-4</v>
      </c>
      <c r="G73" s="36">
        <f t="shared" si="9"/>
        <v>124.80018252253211</v>
      </c>
      <c r="I73" s="8">
        <f t="shared" si="10"/>
        <v>53.562505911782708</v>
      </c>
      <c r="J73" s="9">
        <f t="shared" si="18"/>
        <v>-3.4878932108073357E-6</v>
      </c>
      <c r="K73" s="8">
        <f t="shared" si="11"/>
        <v>71.249792644725289</v>
      </c>
      <c r="L73" s="9">
        <f t="shared" si="19"/>
        <v>-2.5653498886279991E-7</v>
      </c>
      <c r="M73" s="36">
        <f t="shared" si="12"/>
        <v>124.812298556508</v>
      </c>
      <c r="O73" s="8">
        <f t="shared" si="13"/>
        <v>53.562463164689404</v>
      </c>
      <c r="P73" s="9">
        <f t="shared" si="20"/>
        <v>5.630874759465776E-6</v>
      </c>
      <c r="Q73" s="8">
        <f t="shared" si="14"/>
        <v>71.249788930066345</v>
      </c>
      <c r="R73" s="9">
        <f t="shared" si="21"/>
        <v>5.7318717161525257E-7</v>
      </c>
      <c r="S73" s="36">
        <f t="shared" si="15"/>
        <v>124.81225209475575</v>
      </c>
    </row>
    <row r="74" spans="2:19" s="2" customFormat="1" ht="17.25" customHeight="1" x14ac:dyDescent="0.25">
      <c r="B74" s="14">
        <f t="shared" si="22"/>
        <v>58</v>
      </c>
      <c r="C74" s="8">
        <f t="shared" si="7"/>
        <v>53.553662525034916</v>
      </c>
      <c r="D74" s="9">
        <f t="shared" si="16"/>
        <v>1.8835000515194933E-3</v>
      </c>
      <c r="E74" s="8">
        <f t="shared" si="8"/>
        <v>71.249102157028958</v>
      </c>
      <c r="F74" s="9">
        <f t="shared" si="17"/>
        <v>1.4757782411817244E-4</v>
      </c>
      <c r="G74" s="36">
        <f t="shared" si="9"/>
        <v>124.80276468206387</v>
      </c>
      <c r="I74" s="8">
        <f t="shared" si="10"/>
        <v>53.562502423889498</v>
      </c>
      <c r="J74" s="9">
        <f t="shared" si="18"/>
        <v>-2.7433599613102544E-6</v>
      </c>
      <c r="K74" s="8">
        <f t="shared" si="11"/>
        <v>71.249792388190301</v>
      </c>
      <c r="L74" s="9">
        <f t="shared" si="19"/>
        <v>-2.0305159098565895E-7</v>
      </c>
      <c r="M74" s="36">
        <f t="shared" si="12"/>
        <v>124.8122948120798</v>
      </c>
      <c r="O74" s="8">
        <f t="shared" si="13"/>
        <v>53.562468795564165</v>
      </c>
      <c r="P74" s="9">
        <f t="shared" si="20"/>
        <v>4.4306013993189453E-6</v>
      </c>
      <c r="Q74" s="8">
        <f t="shared" si="14"/>
        <v>71.24978950325351</v>
      </c>
      <c r="R74" s="9">
        <f t="shared" si="21"/>
        <v>4.382807598513061E-7</v>
      </c>
      <c r="S74" s="36">
        <f t="shared" si="15"/>
        <v>124.81225829881768</v>
      </c>
    </row>
    <row r="75" spans="2:19" s="2" customFormat="1" ht="17.25" customHeight="1" x14ac:dyDescent="0.25">
      <c r="B75" s="14">
        <f t="shared" si="22"/>
        <v>59</v>
      </c>
      <c r="C75" s="8">
        <f t="shared" si="7"/>
        <v>53.555546025086436</v>
      </c>
      <c r="D75" s="9">
        <f t="shared" si="16"/>
        <v>1.48165952224244E-3</v>
      </c>
      <c r="E75" s="8">
        <f t="shared" si="8"/>
        <v>71.24924973485308</v>
      </c>
      <c r="F75" s="9">
        <f t="shared" si="17"/>
        <v>1.1593445815422099E-4</v>
      </c>
      <c r="G75" s="36">
        <f t="shared" si="9"/>
        <v>124.80479575993951</v>
      </c>
      <c r="I75" s="8">
        <f t="shared" si="10"/>
        <v>53.562499680529534</v>
      </c>
      <c r="J75" s="9">
        <f t="shared" si="18"/>
        <v>-2.1577701403430183E-6</v>
      </c>
      <c r="K75" s="8">
        <f t="shared" si="11"/>
        <v>71.249792185138716</v>
      </c>
      <c r="L75" s="9">
        <f t="shared" si="19"/>
        <v>-1.6059490098863094E-7</v>
      </c>
      <c r="M75" s="36">
        <f t="shared" si="12"/>
        <v>124.81229186566824</v>
      </c>
      <c r="O75" s="8">
        <f t="shared" si="13"/>
        <v>53.562473226165565</v>
      </c>
      <c r="P75" s="9">
        <f t="shared" si="20"/>
        <v>3.4860409713344254E-6</v>
      </c>
      <c r="Q75" s="8">
        <f t="shared" si="14"/>
        <v>71.249789941534274</v>
      </c>
      <c r="R75" s="9">
        <f t="shared" si="21"/>
        <v>3.3601693616436279E-7</v>
      </c>
      <c r="S75" s="36">
        <f t="shared" si="15"/>
        <v>124.81226316769984</v>
      </c>
    </row>
    <row r="76" spans="2:19" s="2" customFormat="1" ht="17.25" customHeight="1" x14ac:dyDescent="0.25">
      <c r="B76" s="14">
        <f t="shared" si="22"/>
        <v>60</v>
      </c>
      <c r="C76" s="8">
        <f t="shared" si="7"/>
        <v>53.557027684608677</v>
      </c>
      <c r="D76" s="9">
        <f t="shared" si="16"/>
        <v>1.1655292143949447E-3</v>
      </c>
      <c r="E76" s="8">
        <f t="shared" si="8"/>
        <v>71.249365669311231</v>
      </c>
      <c r="F76" s="9">
        <f t="shared" si="17"/>
        <v>9.1090277183847324E-5</v>
      </c>
      <c r="G76" s="36">
        <f t="shared" si="9"/>
        <v>124.8063933539199</v>
      </c>
      <c r="I76" s="8">
        <f t="shared" si="10"/>
        <v>53.562497522759394</v>
      </c>
      <c r="J76" s="9">
        <f t="shared" si="18"/>
        <v>-1.6971881949823242E-6</v>
      </c>
      <c r="K76" s="8">
        <f t="shared" si="11"/>
        <v>71.249792024543808</v>
      </c>
      <c r="L76" s="9">
        <f t="shared" si="19"/>
        <v>-1.2693031203880878E-7</v>
      </c>
      <c r="M76" s="36">
        <f t="shared" si="12"/>
        <v>124.81228954730321</v>
      </c>
      <c r="O76" s="8">
        <f t="shared" si="13"/>
        <v>53.562476712206539</v>
      </c>
      <c r="P76" s="9">
        <f t="shared" si="20"/>
        <v>2.7427568234372757E-6</v>
      </c>
      <c r="Q76" s="8">
        <f t="shared" si="14"/>
        <v>71.249790277551213</v>
      </c>
      <c r="R76" s="9">
        <f t="shared" si="21"/>
        <v>2.5825003630020049E-7</v>
      </c>
      <c r="S76" s="36">
        <f t="shared" si="15"/>
        <v>124.81226698975775</v>
      </c>
    </row>
    <row r="77" spans="2:19" s="2" customFormat="1" ht="17.25" customHeight="1" x14ac:dyDescent="0.25">
      <c r="B77" s="14">
        <f t="shared" si="22"/>
        <v>61</v>
      </c>
      <c r="C77" s="8">
        <f t="shared" si="7"/>
        <v>53.558193213823074</v>
      </c>
      <c r="D77" s="9">
        <f t="shared" si="16"/>
        <v>9.1683574979373184E-4</v>
      </c>
      <c r="E77" s="8">
        <f t="shared" si="8"/>
        <v>71.249456759588412</v>
      </c>
      <c r="F77" s="9">
        <f t="shared" si="17"/>
        <v>7.1579871268212525E-5</v>
      </c>
      <c r="G77" s="36">
        <f t="shared" si="9"/>
        <v>124.80764997341149</v>
      </c>
      <c r="I77" s="8">
        <f t="shared" si="10"/>
        <v>53.562495825571197</v>
      </c>
      <c r="J77" s="9">
        <f t="shared" si="18"/>
        <v>-1.3349253408234674E-6</v>
      </c>
      <c r="K77" s="8">
        <f t="shared" si="11"/>
        <v>71.249791897613491</v>
      </c>
      <c r="L77" s="9">
        <f t="shared" si="19"/>
        <v>-1.002637731728484E-7</v>
      </c>
      <c r="M77" s="36">
        <f t="shared" si="12"/>
        <v>124.81228772318468</v>
      </c>
      <c r="O77" s="8">
        <f t="shared" si="13"/>
        <v>53.562479454963366</v>
      </c>
      <c r="P77" s="9">
        <f t="shared" si="20"/>
        <v>2.1578880426975644E-6</v>
      </c>
      <c r="Q77" s="8">
        <f t="shared" si="14"/>
        <v>71.249790535801253</v>
      </c>
      <c r="R77" s="9">
        <f t="shared" si="21"/>
        <v>1.9893386121738743E-7</v>
      </c>
      <c r="S77" s="36">
        <f t="shared" si="15"/>
        <v>124.81226999076462</v>
      </c>
    </row>
    <row r="78" spans="2:19" s="2" customFormat="1" ht="17.25" customHeight="1" x14ac:dyDescent="0.25">
      <c r="B78" s="14">
        <f t="shared" si="22"/>
        <v>62</v>
      </c>
      <c r="C78" s="8">
        <f t="shared" si="7"/>
        <v>53.559110049572865</v>
      </c>
      <c r="D78" s="9">
        <f t="shared" si="16"/>
        <v>7.2119856820074268E-4</v>
      </c>
      <c r="E78" s="8">
        <f t="shared" si="8"/>
        <v>71.249528339459687</v>
      </c>
      <c r="F78" s="9">
        <f t="shared" si="17"/>
        <v>5.6255074366295954E-5</v>
      </c>
      <c r="G78" s="36">
        <f t="shared" si="9"/>
        <v>124.80863838903255</v>
      </c>
      <c r="I78" s="8">
        <f t="shared" si="10"/>
        <v>53.562494490645854</v>
      </c>
      <c r="J78" s="9">
        <f t="shared" si="18"/>
        <v>-1.049991656731919E-6</v>
      </c>
      <c r="K78" s="8">
        <f t="shared" si="11"/>
        <v>71.249791797349715</v>
      </c>
      <c r="L78" s="9">
        <f t="shared" si="19"/>
        <v>-7.9158919308319753E-8</v>
      </c>
      <c r="M78" s="36">
        <f t="shared" si="12"/>
        <v>124.81228628799556</v>
      </c>
      <c r="O78" s="8">
        <f t="shared" si="13"/>
        <v>53.562481612851407</v>
      </c>
      <c r="P78" s="9">
        <f t="shared" si="20"/>
        <v>1.6976918527644713E-6</v>
      </c>
      <c r="Q78" s="8">
        <f t="shared" si="14"/>
        <v>71.249790734735114</v>
      </c>
      <c r="R78" s="9">
        <f t="shared" si="21"/>
        <v>1.5356307270231184E-7</v>
      </c>
      <c r="S78" s="36">
        <f t="shared" si="15"/>
        <v>124.81227234758651</v>
      </c>
    </row>
    <row r="79" spans="2:19" s="2" customFormat="1" ht="17.25" customHeight="1" x14ac:dyDescent="0.25">
      <c r="B79" s="14">
        <f t="shared" si="22"/>
        <v>63</v>
      </c>
      <c r="C79" s="8">
        <f t="shared" si="7"/>
        <v>53.559831248141066</v>
      </c>
      <c r="D79" s="9">
        <f t="shared" si="16"/>
        <v>5.6730178749975213E-4</v>
      </c>
      <c r="E79" s="8">
        <f t="shared" si="8"/>
        <v>71.249584594534056</v>
      </c>
      <c r="F79" s="9">
        <f t="shared" si="17"/>
        <v>4.4215839991201822E-5</v>
      </c>
      <c r="G79" s="36">
        <f t="shared" si="9"/>
        <v>124.80941584267512</v>
      </c>
      <c r="I79" s="8">
        <f t="shared" si="10"/>
        <v>53.562493440654194</v>
      </c>
      <c r="J79" s="9">
        <f t="shared" si="18"/>
        <v>-8.2587894034702458E-7</v>
      </c>
      <c r="K79" s="8">
        <f t="shared" si="11"/>
        <v>71.249791718190792</v>
      </c>
      <c r="L79" s="9">
        <f t="shared" si="19"/>
        <v>-6.2468413664085176E-8</v>
      </c>
      <c r="M79" s="36">
        <f t="shared" si="12"/>
        <v>124.81228515884499</v>
      </c>
      <c r="O79" s="8">
        <f t="shared" si="13"/>
        <v>53.562483310543257</v>
      </c>
      <c r="P79" s="9">
        <f t="shared" si="20"/>
        <v>1.3356065865499644E-6</v>
      </c>
      <c r="Q79" s="8">
        <f t="shared" si="14"/>
        <v>71.249790888298193</v>
      </c>
      <c r="R79" s="9">
        <f t="shared" si="21"/>
        <v>1.1876764627327674E-7</v>
      </c>
      <c r="S79" s="36">
        <f t="shared" si="15"/>
        <v>124.81227419884145</v>
      </c>
    </row>
    <row r="80" spans="2:19" s="2" customFormat="1" ht="17.25" customHeight="1" x14ac:dyDescent="0.25">
      <c r="B80" s="14">
        <f t="shared" si="22"/>
        <v>64</v>
      </c>
      <c r="C80" s="8">
        <f t="shared" si="7"/>
        <v>53.560398549928564</v>
      </c>
      <c r="D80" s="9">
        <f t="shared" ref="D80:D111" si="23">$D$9*C80*(1-C80/$F$9)+$O$9*C80*E80</f>
        <v>4.4624180057417639E-4</v>
      </c>
      <c r="E80" s="8">
        <f t="shared" si="8"/>
        <v>71.249628810374048</v>
      </c>
      <c r="F80" s="9">
        <f t="shared" ref="F80:F111" si="24">$D$10*E80*(1-E80/$F$10)+$M$10*C80*E80</f>
        <v>3.4756319382489576E-5</v>
      </c>
      <c r="G80" s="36">
        <f t="shared" si="9"/>
        <v>124.81002736030261</v>
      </c>
      <c r="I80" s="8">
        <f t="shared" si="10"/>
        <v>53.562492614775252</v>
      </c>
      <c r="J80" s="9">
        <f t="shared" ref="J80:J111" si="25">$D$9*I80*(1-I80/$F$9)+$O$9*I80*K80</f>
        <v>-6.4960358137078344E-7</v>
      </c>
      <c r="K80" s="8">
        <f t="shared" si="11"/>
        <v>71.249791655722376</v>
      </c>
      <c r="L80" s="9">
        <f t="shared" ref="L80:L111" si="26">$D$10*K80*(1-K80/$F$10)+$M$10*I80*K80</f>
        <v>-4.9277662950153456E-8</v>
      </c>
      <c r="M80" s="36">
        <f t="shared" si="12"/>
        <v>124.81228427049763</v>
      </c>
      <c r="O80" s="8">
        <f t="shared" si="13"/>
        <v>53.562484646149841</v>
      </c>
      <c r="P80" s="9">
        <f t="shared" ref="P80:P111" si="27">$D$9*O80*(1-O80/$F$9)+$O$9*O80*Q80</f>
        <v>1.0507252875546769E-6</v>
      </c>
      <c r="Q80" s="8">
        <f t="shared" si="14"/>
        <v>71.249791007065838</v>
      </c>
      <c r="R80" s="9">
        <f t="shared" ref="R80:R111" si="28">$D$10*Q80*(1-Q80/$F$10)+$M$10*O80*Q80</f>
        <v>9.2017374553332587E-8</v>
      </c>
      <c r="S80" s="36">
        <f t="shared" si="15"/>
        <v>124.81227565321568</v>
      </c>
    </row>
    <row r="81" spans="2:19" s="2" customFormat="1" ht="17.25" customHeight="1" x14ac:dyDescent="0.25">
      <c r="B81" s="14">
        <f t="shared" ref="B81:B116" si="29">+B80+$C$12</f>
        <v>65</v>
      </c>
      <c r="C81" s="8">
        <f t="shared" si="7"/>
        <v>53.560844791729139</v>
      </c>
      <c r="D81" s="9">
        <f t="shared" si="23"/>
        <v>3.5101348275212718E-4</v>
      </c>
      <c r="E81" s="8">
        <f t="shared" si="8"/>
        <v>71.249663566693428</v>
      </c>
      <c r="F81" s="9">
        <f t="shared" si="24"/>
        <v>2.732275388511729E-5</v>
      </c>
      <c r="G81" s="36">
        <f t="shared" si="9"/>
        <v>124.81050835842257</v>
      </c>
      <c r="I81" s="8">
        <f t="shared" si="10"/>
        <v>53.562491965171674</v>
      </c>
      <c r="J81" s="9">
        <f t="shared" si="25"/>
        <v>-5.1095391617739239E-7</v>
      </c>
      <c r="K81" s="8">
        <f t="shared" si="11"/>
        <v>71.249791606444717</v>
      </c>
      <c r="L81" s="9">
        <f t="shared" si="26"/>
        <v>-3.8858836259869634E-8</v>
      </c>
      <c r="M81" s="36">
        <f t="shared" si="12"/>
        <v>124.81228357161639</v>
      </c>
      <c r="O81" s="8">
        <f t="shared" si="13"/>
        <v>53.562485696875129</v>
      </c>
      <c r="P81" s="9">
        <f t="shared" si="27"/>
        <v>8.2659321187783519E-7</v>
      </c>
      <c r="Q81" s="8">
        <f t="shared" si="14"/>
        <v>71.249791099083211</v>
      </c>
      <c r="R81" s="9">
        <f t="shared" si="28"/>
        <v>7.1405687751546765E-8</v>
      </c>
      <c r="S81" s="36">
        <f t="shared" si="15"/>
        <v>124.81227679595834</v>
      </c>
    </row>
    <row r="82" spans="2:19" s="2" customFormat="1" ht="17.25" customHeight="1" x14ac:dyDescent="0.25">
      <c r="B82" s="14">
        <f t="shared" si="29"/>
        <v>66</v>
      </c>
      <c r="C82" s="8">
        <f t="shared" ref="C82:C116" si="30">+C81+D81*$C$12</f>
        <v>53.561195805211888</v>
      </c>
      <c r="D82" s="9">
        <f t="shared" si="23"/>
        <v>2.7610566348834631E-4</v>
      </c>
      <c r="E82" s="8">
        <f t="shared" ref="E82:E116" si="31">+E81+F81*$C$12</f>
        <v>71.249690889447308</v>
      </c>
      <c r="F82" s="9">
        <f t="shared" si="24"/>
        <v>2.1480562709563777E-5</v>
      </c>
      <c r="G82" s="36">
        <f t="shared" ref="G82:G116" si="32">C82+E82</f>
        <v>124.81088669465919</v>
      </c>
      <c r="I82" s="8">
        <f t="shared" ref="I82:I116" si="33">+I81+J81*$C$12</f>
        <v>53.562491454217756</v>
      </c>
      <c r="J82" s="9">
        <f t="shared" si="25"/>
        <v>-4.0189832584136553E-7</v>
      </c>
      <c r="K82" s="8">
        <f t="shared" ref="K82:K116" si="34">+K81+L81*$C$12</f>
        <v>71.249791567585874</v>
      </c>
      <c r="L82" s="9">
        <f t="shared" si="26"/>
        <v>-3.0633580394567872E-8</v>
      </c>
      <c r="M82" s="36">
        <f t="shared" ref="M82:M116" si="35">I82+K82</f>
        <v>124.81228302180364</v>
      </c>
      <c r="O82" s="8">
        <f t="shared" ref="O82:O116" si="36">+O81+P81*$C$12</f>
        <v>53.562486523468344</v>
      </c>
      <c r="P82" s="9">
        <f t="shared" si="27"/>
        <v>6.5026060591666379E-7</v>
      </c>
      <c r="Q82" s="8">
        <f t="shared" ref="Q82:Q116" si="37">+Q81+R81*$C$12</f>
        <v>71.249791170488905</v>
      </c>
      <c r="R82" s="9">
        <f t="shared" si="28"/>
        <v>5.5490972206140299E-8</v>
      </c>
      <c r="S82" s="36">
        <f t="shared" ref="S82:S116" si="38">O82+Q82</f>
        <v>124.81227769395724</v>
      </c>
    </row>
    <row r="83" spans="2:19" s="2" customFormat="1" ht="17.25" customHeight="1" x14ac:dyDescent="0.25">
      <c r="B83" s="14">
        <f t="shared" si="29"/>
        <v>67</v>
      </c>
      <c r="C83" s="8">
        <f t="shared" si="30"/>
        <v>53.561471910875376</v>
      </c>
      <c r="D83" s="9">
        <f t="shared" si="23"/>
        <v>2.1718268995496448E-4</v>
      </c>
      <c r="E83" s="8">
        <f t="shared" si="31"/>
        <v>71.249712370010016</v>
      </c>
      <c r="F83" s="9">
        <f t="shared" si="24"/>
        <v>1.6888597321129684E-5</v>
      </c>
      <c r="G83" s="36">
        <f t="shared" si="32"/>
        <v>124.81118428088539</v>
      </c>
      <c r="I83" s="8">
        <f t="shared" si="33"/>
        <v>53.56249105231943</v>
      </c>
      <c r="J83" s="9">
        <f t="shared" si="25"/>
        <v>-3.1611978312806599E-7</v>
      </c>
      <c r="K83" s="8">
        <f t="shared" si="34"/>
        <v>71.249791536952287</v>
      </c>
      <c r="L83" s="9">
        <f t="shared" si="26"/>
        <v>-2.4142941756899461E-8</v>
      </c>
      <c r="M83" s="36">
        <f t="shared" si="35"/>
        <v>124.81228258927172</v>
      </c>
      <c r="O83" s="8">
        <f t="shared" si="36"/>
        <v>53.562487173728947</v>
      </c>
      <c r="P83" s="9">
        <f t="shared" si="27"/>
        <v>5.1153676028370398E-7</v>
      </c>
      <c r="Q83" s="8">
        <f t="shared" si="37"/>
        <v>71.249791225979877</v>
      </c>
      <c r="R83" s="9">
        <f t="shared" si="28"/>
        <v>4.3179551878491651E-8</v>
      </c>
      <c r="S83" s="36">
        <f t="shared" si="38"/>
        <v>124.81227839970882</v>
      </c>
    </row>
    <row r="84" spans="2:19" s="2" customFormat="1" ht="17.25" customHeight="1" x14ac:dyDescent="0.25">
      <c r="B84" s="14">
        <f t="shared" si="29"/>
        <v>68</v>
      </c>
      <c r="C84" s="8">
        <f t="shared" si="30"/>
        <v>53.561689093565334</v>
      </c>
      <c r="D84" s="9">
        <f t="shared" si="23"/>
        <v>1.7083380009030869E-4</v>
      </c>
      <c r="E84" s="8">
        <f t="shared" si="31"/>
        <v>71.249729258607331</v>
      </c>
      <c r="F84" s="9">
        <f t="shared" si="24"/>
        <v>1.3278987884390858E-5</v>
      </c>
      <c r="G84" s="36">
        <f t="shared" si="32"/>
        <v>124.81141835217267</v>
      </c>
      <c r="I84" s="8">
        <f t="shared" si="33"/>
        <v>53.562490736199649</v>
      </c>
      <c r="J84" s="9">
        <f t="shared" si="25"/>
        <v>-2.4864976233551772E-7</v>
      </c>
      <c r="K84" s="8">
        <f t="shared" si="34"/>
        <v>71.249791512809352</v>
      </c>
      <c r="L84" s="9">
        <f t="shared" si="26"/>
        <v>-1.9023094044445799E-8</v>
      </c>
      <c r="M84" s="36">
        <f t="shared" si="35"/>
        <v>124.812282249009</v>
      </c>
      <c r="O84" s="8">
        <f t="shared" si="36"/>
        <v>53.562487685265708</v>
      </c>
      <c r="P84" s="9">
        <f t="shared" si="27"/>
        <v>4.0240260101853664E-7</v>
      </c>
      <c r="Q84" s="8">
        <f t="shared" si="37"/>
        <v>71.249791269159431</v>
      </c>
      <c r="R84" s="9">
        <f t="shared" si="28"/>
        <v>3.3639093621751215E-8</v>
      </c>
      <c r="S84" s="36">
        <f t="shared" si="38"/>
        <v>124.81227895442514</v>
      </c>
    </row>
    <row r="85" spans="2:19" s="2" customFormat="1" ht="17.25" customHeight="1" x14ac:dyDescent="0.25">
      <c r="B85" s="14">
        <f t="shared" si="29"/>
        <v>69</v>
      </c>
      <c r="C85" s="8">
        <f t="shared" si="30"/>
        <v>53.561859927365425</v>
      </c>
      <c r="D85" s="9">
        <f t="shared" si="23"/>
        <v>1.3437589013243212E-4</v>
      </c>
      <c r="E85" s="8">
        <f t="shared" si="31"/>
        <v>71.24974253759521</v>
      </c>
      <c r="F85" s="9">
        <f t="shared" si="24"/>
        <v>1.0441357637558379E-5</v>
      </c>
      <c r="G85" s="36">
        <f t="shared" si="32"/>
        <v>124.81160246496063</v>
      </c>
      <c r="I85" s="8">
        <f t="shared" si="33"/>
        <v>53.562490487549887</v>
      </c>
      <c r="J85" s="9">
        <f t="shared" si="25"/>
        <v>-1.9558034292099791E-7</v>
      </c>
      <c r="K85" s="8">
        <f t="shared" si="34"/>
        <v>71.249791493786262</v>
      </c>
      <c r="L85" s="9">
        <f t="shared" si="26"/>
        <v>-1.4985895024910434E-8</v>
      </c>
      <c r="M85" s="36">
        <f t="shared" si="35"/>
        <v>124.81228198133616</v>
      </c>
      <c r="O85" s="8">
        <f t="shared" si="36"/>
        <v>53.562488087668306</v>
      </c>
      <c r="P85" s="9">
        <f t="shared" si="27"/>
        <v>3.1654822474358468E-7</v>
      </c>
      <c r="Q85" s="8">
        <f t="shared" si="37"/>
        <v>71.249791302798528</v>
      </c>
      <c r="R85" s="9">
        <f t="shared" si="28"/>
        <v>2.6234296179872274E-8</v>
      </c>
      <c r="S85" s="36">
        <f t="shared" si="38"/>
        <v>124.81227939046684</v>
      </c>
    </row>
    <row r="86" spans="2:19" s="2" customFormat="1" ht="17.25" customHeight="1" x14ac:dyDescent="0.25">
      <c r="B86" s="22">
        <f t="shared" si="29"/>
        <v>70</v>
      </c>
      <c r="C86" s="8">
        <f t="shared" si="30"/>
        <v>53.56199430325556</v>
      </c>
      <c r="D86" s="9">
        <f t="shared" si="23"/>
        <v>1.0569831659623663E-4</v>
      </c>
      <c r="E86" s="8">
        <f t="shared" si="31"/>
        <v>71.249752978952841</v>
      </c>
      <c r="F86" s="9">
        <f t="shared" si="24"/>
        <v>8.2104519901204931E-6</v>
      </c>
      <c r="G86" s="36">
        <f t="shared" si="32"/>
        <v>124.8117472822084</v>
      </c>
      <c r="I86" s="8">
        <f t="shared" si="33"/>
        <v>53.562490291969546</v>
      </c>
      <c r="J86" s="9">
        <f t="shared" si="25"/>
        <v>-1.5383779816691145E-7</v>
      </c>
      <c r="K86" s="8">
        <f t="shared" si="34"/>
        <v>71.249791478800361</v>
      </c>
      <c r="L86" s="9">
        <f t="shared" si="26"/>
        <v>-1.180336217654343E-8</v>
      </c>
      <c r="M86" s="36">
        <f t="shared" si="35"/>
        <v>124.81228177076991</v>
      </c>
      <c r="O86" s="8">
        <f t="shared" si="36"/>
        <v>53.562488404216531</v>
      </c>
      <c r="P86" s="9">
        <f t="shared" si="27"/>
        <v>2.490088175655103E-7</v>
      </c>
      <c r="Q86" s="8">
        <f t="shared" si="37"/>
        <v>71.249791329032817</v>
      </c>
      <c r="R86" s="9">
        <f t="shared" si="28"/>
        <v>2.0478891971098534E-8</v>
      </c>
      <c r="S86" s="36">
        <f t="shared" si="38"/>
        <v>124.81227973324934</v>
      </c>
    </row>
    <row r="87" spans="2:19" s="2" customFormat="1" ht="17.25" customHeight="1" x14ac:dyDescent="0.25">
      <c r="B87" s="14">
        <f t="shared" si="29"/>
        <v>71</v>
      </c>
      <c r="C87" s="8">
        <f t="shared" si="30"/>
        <v>53.562100001572155</v>
      </c>
      <c r="D87" s="9">
        <f t="shared" si="23"/>
        <v>8.3140783774915406E-5</v>
      </c>
      <c r="E87" s="8">
        <f t="shared" si="31"/>
        <v>71.249761189404836</v>
      </c>
      <c r="F87" s="9">
        <f t="shared" si="24"/>
        <v>6.4564391544785771E-6</v>
      </c>
      <c r="G87" s="36">
        <f t="shared" si="32"/>
        <v>124.811861190977</v>
      </c>
      <c r="I87" s="8">
        <f t="shared" si="33"/>
        <v>53.56249013813175</v>
      </c>
      <c r="J87" s="9">
        <f t="shared" si="25"/>
        <v>-1.2100449919838496E-7</v>
      </c>
      <c r="K87" s="8">
        <f t="shared" si="34"/>
        <v>71.249791466996996</v>
      </c>
      <c r="L87" s="9">
        <f t="shared" si="26"/>
        <v>-9.2952255337230838E-9</v>
      </c>
      <c r="M87" s="36">
        <f t="shared" si="35"/>
        <v>124.81228160512875</v>
      </c>
      <c r="O87" s="8">
        <f t="shared" si="36"/>
        <v>53.562488653225351</v>
      </c>
      <c r="P87" s="9">
        <f t="shared" si="27"/>
        <v>1.9587807165155624E-7</v>
      </c>
      <c r="Q87" s="8">
        <f t="shared" si="37"/>
        <v>71.24979134951171</v>
      </c>
      <c r="R87" s="9">
        <f t="shared" si="28"/>
        <v>1.5999713609549104E-8</v>
      </c>
      <c r="S87" s="36">
        <f t="shared" si="38"/>
        <v>124.81228000273705</v>
      </c>
    </row>
    <row r="88" spans="2:19" s="2" customFormat="1" ht="17.25" customHeight="1" x14ac:dyDescent="0.25">
      <c r="B88" s="14">
        <f t="shared" si="29"/>
        <v>72</v>
      </c>
      <c r="C88" s="8">
        <f t="shared" si="30"/>
        <v>53.562183142355927</v>
      </c>
      <c r="D88" s="9">
        <f t="shared" si="23"/>
        <v>6.5397269476630271E-5</v>
      </c>
      <c r="E88" s="8">
        <f t="shared" si="31"/>
        <v>71.249767645843988</v>
      </c>
      <c r="F88" s="9">
        <f t="shared" si="24"/>
        <v>5.0773025123129756E-6</v>
      </c>
      <c r="G88" s="36">
        <f t="shared" si="32"/>
        <v>124.81195078819991</v>
      </c>
      <c r="I88" s="8">
        <f t="shared" si="33"/>
        <v>53.562490017127253</v>
      </c>
      <c r="J88" s="9">
        <f t="shared" si="25"/>
        <v>-9.5178865566758475E-8</v>
      </c>
      <c r="K88" s="8">
        <f t="shared" si="34"/>
        <v>71.249791457701775</v>
      </c>
      <c r="L88" s="9">
        <f t="shared" si="26"/>
        <v>-7.3190257188215924E-9</v>
      </c>
      <c r="M88" s="36">
        <f t="shared" si="35"/>
        <v>124.81228147482904</v>
      </c>
      <c r="O88" s="8">
        <f t="shared" si="36"/>
        <v>53.562488849103424</v>
      </c>
      <c r="P88" s="9">
        <f t="shared" si="27"/>
        <v>1.5408259945726144E-7</v>
      </c>
      <c r="Q88" s="8">
        <f t="shared" si="37"/>
        <v>71.249791365511427</v>
      </c>
      <c r="R88" s="9">
        <f t="shared" si="28"/>
        <v>1.2509727254084169E-8</v>
      </c>
      <c r="S88" s="36">
        <f t="shared" si="38"/>
        <v>124.81228021461484</v>
      </c>
    </row>
    <row r="89" spans="2:19" s="2" customFormat="1" ht="17.25" customHeight="1" x14ac:dyDescent="0.25">
      <c r="B89" s="14">
        <f t="shared" si="29"/>
        <v>73</v>
      </c>
      <c r="C89" s="8">
        <f t="shared" si="30"/>
        <v>53.562248539625401</v>
      </c>
      <c r="D89" s="9">
        <f t="shared" si="23"/>
        <v>5.1440440465677639E-5</v>
      </c>
      <c r="E89" s="8">
        <f t="shared" si="31"/>
        <v>71.249772723146506</v>
      </c>
      <c r="F89" s="9">
        <f t="shared" si="24"/>
        <v>3.9928712851633463E-6</v>
      </c>
      <c r="G89" s="36">
        <f t="shared" si="32"/>
        <v>124.81202126277191</v>
      </c>
      <c r="I89" s="8">
        <f t="shared" si="33"/>
        <v>53.562489921948391</v>
      </c>
      <c r="J89" s="9">
        <f t="shared" si="25"/>
        <v>-7.4865202481788629E-8</v>
      </c>
      <c r="K89" s="8">
        <f t="shared" si="34"/>
        <v>71.249791450382745</v>
      </c>
      <c r="L89" s="9">
        <f t="shared" si="26"/>
        <v>-5.7622589477723807E-9</v>
      </c>
      <c r="M89" s="36">
        <f t="shared" si="35"/>
        <v>124.81228137233114</v>
      </c>
      <c r="O89" s="8">
        <f t="shared" si="36"/>
        <v>53.562489003186023</v>
      </c>
      <c r="P89" s="9">
        <f t="shared" si="27"/>
        <v>1.2120442194341052E-7</v>
      </c>
      <c r="Q89" s="8">
        <f t="shared" si="37"/>
        <v>71.249791378021158</v>
      </c>
      <c r="R89" s="9">
        <f t="shared" si="28"/>
        <v>9.7876393101437031E-9</v>
      </c>
      <c r="S89" s="36">
        <f t="shared" si="38"/>
        <v>124.81228038120719</v>
      </c>
    </row>
    <row r="90" spans="2:19" s="2" customFormat="1" ht="17.25" customHeight="1" x14ac:dyDescent="0.25">
      <c r="B90" s="14">
        <f t="shared" si="29"/>
        <v>74</v>
      </c>
      <c r="C90" s="8">
        <f t="shared" si="30"/>
        <v>53.562299980065866</v>
      </c>
      <c r="D90" s="9">
        <f t="shared" si="23"/>
        <v>4.0462190129653131E-5</v>
      </c>
      <c r="E90" s="8">
        <f t="shared" si="31"/>
        <v>71.249776716017792</v>
      </c>
      <c r="F90" s="9">
        <f t="shared" si="24"/>
        <v>3.1401355523041907E-6</v>
      </c>
      <c r="G90" s="36">
        <f t="shared" si="32"/>
        <v>124.81207669608366</v>
      </c>
      <c r="I90" s="8">
        <f t="shared" si="33"/>
        <v>53.562489847083185</v>
      </c>
      <c r="J90" s="9">
        <f t="shared" si="25"/>
        <v>-5.8887064002810519E-8</v>
      </c>
      <c r="K90" s="8">
        <f t="shared" si="34"/>
        <v>71.249791444620485</v>
      </c>
      <c r="L90" s="9">
        <f t="shared" si="26"/>
        <v>-4.5361313594227681E-9</v>
      </c>
      <c r="M90" s="36">
        <f t="shared" si="35"/>
        <v>124.81228129170367</v>
      </c>
      <c r="O90" s="8">
        <f t="shared" si="36"/>
        <v>53.562489124390446</v>
      </c>
      <c r="P90" s="9">
        <f t="shared" si="27"/>
        <v>9.5341229577883269E-8</v>
      </c>
      <c r="Q90" s="8">
        <f t="shared" si="37"/>
        <v>71.249791387808799</v>
      </c>
      <c r="R90" s="9">
        <f t="shared" si="28"/>
        <v>7.6625000233754292E-9</v>
      </c>
      <c r="S90" s="36">
        <f t="shared" si="38"/>
        <v>124.81228051219924</v>
      </c>
    </row>
    <row r="91" spans="2:19" s="2" customFormat="1" ht="17.25" customHeight="1" x14ac:dyDescent="0.25">
      <c r="B91" s="14">
        <f t="shared" si="29"/>
        <v>75</v>
      </c>
      <c r="C91" s="8">
        <f t="shared" si="30"/>
        <v>53.562340442255994</v>
      </c>
      <c r="D91" s="9">
        <f t="shared" si="23"/>
        <v>3.1826860885986186E-5</v>
      </c>
      <c r="E91" s="8">
        <f t="shared" si="31"/>
        <v>71.249779856153339</v>
      </c>
      <c r="F91" s="9">
        <f t="shared" si="24"/>
        <v>2.4695680510555817E-6</v>
      </c>
      <c r="G91" s="36">
        <f t="shared" si="32"/>
        <v>124.81212029840933</v>
      </c>
      <c r="I91" s="8">
        <f t="shared" si="33"/>
        <v>53.562489788196125</v>
      </c>
      <c r="J91" s="9">
        <f t="shared" si="25"/>
        <v>-4.6319106550285483E-8</v>
      </c>
      <c r="K91" s="8">
        <f t="shared" si="34"/>
        <v>71.249791440084351</v>
      </c>
      <c r="L91" s="9">
        <f t="shared" si="26"/>
        <v>-3.5705629564120045E-9</v>
      </c>
      <c r="M91" s="36">
        <f t="shared" si="35"/>
        <v>124.81228122828048</v>
      </c>
      <c r="O91" s="8">
        <f t="shared" si="36"/>
        <v>53.562489219731674</v>
      </c>
      <c r="P91" s="9">
        <f t="shared" si="27"/>
        <v>7.4996459042964148E-8</v>
      </c>
      <c r="Q91" s="8">
        <f t="shared" si="37"/>
        <v>71.249791395471306</v>
      </c>
      <c r="R91" s="9">
        <f t="shared" si="28"/>
        <v>6.0020136083416276E-9</v>
      </c>
      <c r="S91" s="36">
        <f t="shared" si="38"/>
        <v>124.81228061520298</v>
      </c>
    </row>
    <row r="92" spans="2:19" s="2" customFormat="1" ht="17.25" customHeight="1" x14ac:dyDescent="0.25">
      <c r="B92" s="14">
        <f t="shared" si="29"/>
        <v>76</v>
      </c>
      <c r="C92" s="8">
        <f t="shared" si="30"/>
        <v>53.562372269116878</v>
      </c>
      <c r="D92" s="9">
        <f t="shared" si="23"/>
        <v>2.5034446299754265E-5</v>
      </c>
      <c r="E92" s="8">
        <f t="shared" si="31"/>
        <v>71.249782325721384</v>
      </c>
      <c r="F92" s="9">
        <f t="shared" si="24"/>
        <v>1.9422358890075486E-6</v>
      </c>
      <c r="G92" s="36">
        <f t="shared" si="32"/>
        <v>124.81215459483826</v>
      </c>
      <c r="I92" s="8">
        <f t="shared" si="33"/>
        <v>53.562489741877016</v>
      </c>
      <c r="J92" s="9">
        <f t="shared" si="25"/>
        <v>-3.6433490002707458E-8</v>
      </c>
      <c r="K92" s="8">
        <f t="shared" si="34"/>
        <v>71.249791436513789</v>
      </c>
      <c r="L92" s="9">
        <f t="shared" si="26"/>
        <v>-2.8102910554217431E-9</v>
      </c>
      <c r="M92" s="36">
        <f t="shared" si="35"/>
        <v>124.8122811783908</v>
      </c>
      <c r="O92" s="8">
        <f t="shared" si="36"/>
        <v>53.562489294728131</v>
      </c>
      <c r="P92" s="9">
        <f t="shared" si="27"/>
        <v>5.8992768670051987E-8</v>
      </c>
      <c r="Q92" s="8">
        <f t="shared" si="37"/>
        <v>71.249791401473317</v>
      </c>
      <c r="R92" s="9">
        <f t="shared" si="28"/>
        <v>4.7036063932637262E-9</v>
      </c>
      <c r="S92" s="36">
        <f t="shared" si="38"/>
        <v>124.81228069620144</v>
      </c>
    </row>
    <row r="93" spans="2:19" s="2" customFormat="1" ht="17.25" customHeight="1" x14ac:dyDescent="0.25">
      <c r="B93" s="14">
        <f t="shared" si="29"/>
        <v>77</v>
      </c>
      <c r="C93" s="8">
        <f t="shared" si="30"/>
        <v>53.562397303563181</v>
      </c>
      <c r="D93" s="9">
        <f t="shared" si="23"/>
        <v>1.9691644325581237E-5</v>
      </c>
      <c r="E93" s="8">
        <f t="shared" si="31"/>
        <v>71.249784267957267</v>
      </c>
      <c r="F93" s="9">
        <f t="shared" si="24"/>
        <v>1.5275320233709699E-6</v>
      </c>
      <c r="G93" s="36">
        <f t="shared" si="32"/>
        <v>124.81218157152045</v>
      </c>
      <c r="I93" s="8">
        <f t="shared" si="33"/>
        <v>53.562489705443525</v>
      </c>
      <c r="J93" s="9">
        <f t="shared" si="25"/>
        <v>-2.8657721751201848E-8</v>
      </c>
      <c r="K93" s="8">
        <f t="shared" si="34"/>
        <v>71.249791433703493</v>
      </c>
      <c r="L93" s="9">
        <f t="shared" si="26"/>
        <v>-2.2117393472242952E-9</v>
      </c>
      <c r="M93" s="36">
        <f t="shared" si="35"/>
        <v>124.81228113914702</v>
      </c>
      <c r="O93" s="8">
        <f t="shared" si="36"/>
        <v>53.562489353720899</v>
      </c>
      <c r="P93" s="9">
        <f t="shared" si="27"/>
        <v>4.6403958453566929E-8</v>
      </c>
      <c r="Q93" s="8">
        <f t="shared" si="37"/>
        <v>71.249791406176925</v>
      </c>
      <c r="R93" s="9">
        <f t="shared" si="28"/>
        <v>3.6876557918397168E-9</v>
      </c>
      <c r="S93" s="36">
        <f t="shared" si="38"/>
        <v>124.81228075989782</v>
      </c>
    </row>
    <row r="94" spans="2:19" s="2" customFormat="1" ht="17.25" customHeight="1" x14ac:dyDescent="0.25">
      <c r="B94" s="14">
        <f t="shared" si="29"/>
        <v>78</v>
      </c>
      <c r="C94" s="8">
        <f t="shared" si="30"/>
        <v>53.562416995207506</v>
      </c>
      <c r="D94" s="9">
        <f t="shared" si="23"/>
        <v>1.5489086967357402E-5</v>
      </c>
      <c r="E94" s="8">
        <f t="shared" si="31"/>
        <v>71.249785795489288</v>
      </c>
      <c r="F94" s="9">
        <f t="shared" si="24"/>
        <v>1.2013931923182675E-6</v>
      </c>
      <c r="G94" s="36">
        <f t="shared" si="32"/>
        <v>124.8122027906968</v>
      </c>
      <c r="I94" s="8">
        <f t="shared" si="33"/>
        <v>53.562489676785802</v>
      </c>
      <c r="J94" s="9">
        <f t="shared" si="25"/>
        <v>-2.2541499333783577E-8</v>
      </c>
      <c r="K94" s="8">
        <f t="shared" si="34"/>
        <v>71.249791431491758</v>
      </c>
      <c r="L94" s="9">
        <f t="shared" si="26"/>
        <v>-1.7405564767258852E-9</v>
      </c>
      <c r="M94" s="36">
        <f t="shared" si="35"/>
        <v>124.81228110827756</v>
      </c>
      <c r="O94" s="8">
        <f t="shared" si="36"/>
        <v>53.562489400124861</v>
      </c>
      <c r="P94" s="9">
        <f t="shared" si="27"/>
        <v>3.6501416444956192E-8</v>
      </c>
      <c r="Q94" s="8">
        <f t="shared" si="37"/>
        <v>71.249791409864585</v>
      </c>
      <c r="R94" s="9">
        <f t="shared" si="28"/>
        <v>2.8922306216649929E-9</v>
      </c>
      <c r="S94" s="36">
        <f t="shared" si="38"/>
        <v>124.81228080998945</v>
      </c>
    </row>
    <row r="95" spans="2:19" s="2" customFormat="1" ht="17.25" customHeight="1" x14ac:dyDescent="0.25">
      <c r="B95" s="14">
        <f t="shared" si="29"/>
        <v>79</v>
      </c>
      <c r="C95" s="8">
        <f t="shared" si="30"/>
        <v>53.562432484294476</v>
      </c>
      <c r="D95" s="9">
        <f t="shared" si="23"/>
        <v>1.2183428654943818E-5</v>
      </c>
      <c r="E95" s="8">
        <f t="shared" si="31"/>
        <v>71.249786996882477</v>
      </c>
      <c r="F95" s="9">
        <f t="shared" si="24"/>
        <v>9.4489973162525942E-7</v>
      </c>
      <c r="G95" s="36">
        <f t="shared" si="32"/>
        <v>124.81221948117695</v>
      </c>
      <c r="I95" s="8">
        <f t="shared" si="33"/>
        <v>53.562489654244303</v>
      </c>
      <c r="J95" s="9">
        <f t="shared" si="25"/>
        <v>-1.7730629409129506E-8</v>
      </c>
      <c r="K95" s="8">
        <f t="shared" si="34"/>
        <v>71.249791429751198</v>
      </c>
      <c r="L95" s="9">
        <f t="shared" si="26"/>
        <v>-1.3696764278314788E-9</v>
      </c>
      <c r="M95" s="36">
        <f t="shared" si="35"/>
        <v>124.8122810839955</v>
      </c>
      <c r="O95" s="8">
        <f t="shared" si="36"/>
        <v>53.562489436626279</v>
      </c>
      <c r="P95" s="9">
        <f t="shared" si="27"/>
        <v>2.8711971022943317E-8</v>
      </c>
      <c r="Q95" s="8">
        <f t="shared" si="37"/>
        <v>71.249791412756821</v>
      </c>
      <c r="R95" s="9">
        <f t="shared" si="28"/>
        <v>2.2691409862218848E-9</v>
      </c>
      <c r="S95" s="36">
        <f t="shared" si="38"/>
        <v>124.8122808493831</v>
      </c>
    </row>
    <row r="96" spans="2:19" s="2" customFormat="1" ht="17.25" customHeight="1" x14ac:dyDescent="0.25">
      <c r="B96" s="22">
        <f t="shared" si="29"/>
        <v>80</v>
      </c>
      <c r="C96" s="8">
        <f t="shared" si="30"/>
        <v>53.562444667723128</v>
      </c>
      <c r="D96" s="9">
        <f t="shared" si="23"/>
        <v>9.5832567612585962E-6</v>
      </c>
      <c r="E96" s="8">
        <f t="shared" si="31"/>
        <v>71.249787941782202</v>
      </c>
      <c r="F96" s="9">
        <f t="shared" si="24"/>
        <v>7.4317539128232468E-7</v>
      </c>
      <c r="G96" s="36">
        <f t="shared" si="32"/>
        <v>124.81223260950533</v>
      </c>
      <c r="I96" s="8">
        <f t="shared" si="33"/>
        <v>53.562489636513675</v>
      </c>
      <c r="J96" s="9">
        <f t="shared" si="25"/>
        <v>-1.3946515498020062E-8</v>
      </c>
      <c r="K96" s="8">
        <f t="shared" si="34"/>
        <v>71.249791428381528</v>
      </c>
      <c r="L96" s="9">
        <f t="shared" si="26"/>
        <v>-1.0777677639239869E-9</v>
      </c>
      <c r="M96" s="36">
        <f t="shared" si="35"/>
        <v>124.8122810648952</v>
      </c>
      <c r="O96" s="8">
        <f t="shared" si="36"/>
        <v>53.562489465338253</v>
      </c>
      <c r="P96" s="9">
        <f t="shared" si="27"/>
        <v>2.2584741632414307E-8</v>
      </c>
      <c r="Q96" s="8">
        <f t="shared" si="37"/>
        <v>71.249791415025967</v>
      </c>
      <c r="R96" s="9">
        <f t="shared" si="28"/>
        <v>1.7808169938682283E-9</v>
      </c>
      <c r="S96" s="36">
        <f t="shared" si="38"/>
        <v>124.81228088036423</v>
      </c>
    </row>
    <row r="97" spans="2:19" s="2" customFormat="1" ht="17.25" customHeight="1" x14ac:dyDescent="0.25">
      <c r="B97" s="14">
        <f t="shared" si="29"/>
        <v>81</v>
      </c>
      <c r="C97" s="8">
        <f t="shared" si="30"/>
        <v>53.56245425097989</v>
      </c>
      <c r="D97" s="9">
        <f t="shared" si="23"/>
        <v>7.5380087294352194E-6</v>
      </c>
      <c r="E97" s="8">
        <f t="shared" si="31"/>
        <v>71.249788684957593</v>
      </c>
      <c r="F97" s="9">
        <f t="shared" si="24"/>
        <v>5.8452266155084587E-7</v>
      </c>
      <c r="G97" s="36">
        <f t="shared" si="32"/>
        <v>124.81224293593749</v>
      </c>
      <c r="I97" s="8">
        <f t="shared" si="33"/>
        <v>53.562489622567156</v>
      </c>
      <c r="J97" s="9">
        <f t="shared" si="25"/>
        <v>-1.0970019337364079E-8</v>
      </c>
      <c r="K97" s="8">
        <f t="shared" si="34"/>
        <v>71.249791427303762</v>
      </c>
      <c r="L97" s="9">
        <f t="shared" si="26"/>
        <v>-8.480356417095436E-10</v>
      </c>
      <c r="M97" s="36">
        <f t="shared" si="35"/>
        <v>124.81228104987092</v>
      </c>
      <c r="O97" s="8">
        <f t="shared" si="36"/>
        <v>53.562489487922996</v>
      </c>
      <c r="P97" s="9">
        <f t="shared" si="27"/>
        <v>1.7765038107242503E-8</v>
      </c>
      <c r="Q97" s="8">
        <f t="shared" si="37"/>
        <v>71.249791416806787</v>
      </c>
      <c r="R97" s="9">
        <f t="shared" si="28"/>
        <v>1.3979476465308949E-9</v>
      </c>
      <c r="S97" s="36">
        <f t="shared" si="38"/>
        <v>124.81228090472979</v>
      </c>
    </row>
    <row r="98" spans="2:19" s="2" customFormat="1" ht="17.25" customHeight="1" x14ac:dyDescent="0.25">
      <c r="B98" s="14">
        <f t="shared" si="29"/>
        <v>82</v>
      </c>
      <c r="C98" s="8">
        <f t="shared" si="30"/>
        <v>53.562461788988621</v>
      </c>
      <c r="D98" s="9">
        <f t="shared" si="23"/>
        <v>5.9292542645694724E-6</v>
      </c>
      <c r="E98" s="8">
        <f t="shared" si="31"/>
        <v>71.24978926948026</v>
      </c>
      <c r="F98" s="9">
        <f t="shared" si="24"/>
        <v>4.5974317713914914E-7</v>
      </c>
      <c r="G98" s="36">
        <f t="shared" si="32"/>
        <v>124.81225105846889</v>
      </c>
      <c r="I98" s="8">
        <f t="shared" si="33"/>
        <v>53.562489611597137</v>
      </c>
      <c r="J98" s="9">
        <f t="shared" si="25"/>
        <v>-8.6287790246331042E-9</v>
      </c>
      <c r="K98" s="8">
        <f t="shared" si="34"/>
        <v>71.249791426455729</v>
      </c>
      <c r="L98" s="9">
        <f t="shared" si="26"/>
        <v>-6.6724475944468509E-10</v>
      </c>
      <c r="M98" s="36">
        <f t="shared" si="35"/>
        <v>124.81228103805287</v>
      </c>
      <c r="O98" s="8">
        <f t="shared" si="36"/>
        <v>53.562489505688035</v>
      </c>
      <c r="P98" s="9">
        <f t="shared" si="27"/>
        <v>1.3973853296711525E-8</v>
      </c>
      <c r="Q98" s="8">
        <f t="shared" si="37"/>
        <v>71.249791418204737</v>
      </c>
      <c r="R98" s="9">
        <f t="shared" si="28"/>
        <v>1.0976508590943013E-9</v>
      </c>
      <c r="S98" s="36">
        <f t="shared" si="38"/>
        <v>124.81228092389277</v>
      </c>
    </row>
    <row r="99" spans="2:19" s="2" customFormat="1" ht="17.25" customHeight="1" x14ac:dyDescent="0.25">
      <c r="B99" s="14">
        <f t="shared" si="29"/>
        <v>83</v>
      </c>
      <c r="C99" s="8">
        <f t="shared" si="30"/>
        <v>53.562467718242885</v>
      </c>
      <c r="D99" s="9">
        <f t="shared" si="23"/>
        <v>4.6638379561647625E-6</v>
      </c>
      <c r="E99" s="8">
        <f t="shared" si="31"/>
        <v>71.249789729223437</v>
      </c>
      <c r="F99" s="9">
        <f t="shared" si="24"/>
        <v>3.6160354344172418E-7</v>
      </c>
      <c r="G99" s="36">
        <f t="shared" si="32"/>
        <v>124.81225744746632</v>
      </c>
      <c r="I99" s="8">
        <f t="shared" si="33"/>
        <v>53.562489602968355</v>
      </c>
      <c r="J99" s="9">
        <f t="shared" si="25"/>
        <v>-6.7872095721455139E-9</v>
      </c>
      <c r="K99" s="8">
        <f t="shared" si="34"/>
        <v>71.249791425788487</v>
      </c>
      <c r="L99" s="9">
        <f t="shared" si="26"/>
        <v>-5.249753964875481E-10</v>
      </c>
      <c r="M99" s="36">
        <f t="shared" si="35"/>
        <v>124.81228102875684</v>
      </c>
      <c r="O99" s="8">
        <f t="shared" si="36"/>
        <v>53.562489519661888</v>
      </c>
      <c r="P99" s="9">
        <f t="shared" si="27"/>
        <v>1.0991713983443674E-8</v>
      </c>
      <c r="Q99" s="8">
        <f t="shared" si="37"/>
        <v>71.249791419302383</v>
      </c>
      <c r="R99" s="9">
        <f t="shared" si="28"/>
        <v>8.6203838511877962E-10</v>
      </c>
      <c r="S99" s="36">
        <f t="shared" si="38"/>
        <v>124.81228093896428</v>
      </c>
    </row>
    <row r="100" spans="2:19" s="2" customFormat="1" ht="17.25" customHeight="1" x14ac:dyDescent="0.25">
      <c r="B100" s="14">
        <f t="shared" si="29"/>
        <v>84</v>
      </c>
      <c r="C100" s="8">
        <f t="shared" si="30"/>
        <v>53.562472382080841</v>
      </c>
      <c r="D100" s="9">
        <f t="shared" si="23"/>
        <v>3.6684852726676098E-6</v>
      </c>
      <c r="E100" s="8">
        <f t="shared" si="31"/>
        <v>71.249790090826977</v>
      </c>
      <c r="F100" s="9">
        <f t="shared" si="24"/>
        <v>2.8441539279278061E-7</v>
      </c>
      <c r="G100" s="36">
        <f t="shared" si="32"/>
        <v>124.81226247290782</v>
      </c>
      <c r="I100" s="8">
        <f t="shared" si="33"/>
        <v>53.562489596181145</v>
      </c>
      <c r="J100" s="9">
        <f t="shared" si="25"/>
        <v>-5.3386727261184319E-9</v>
      </c>
      <c r="K100" s="8">
        <f t="shared" si="34"/>
        <v>71.24979142526351</v>
      </c>
      <c r="L100" s="9">
        <f t="shared" si="26"/>
        <v>-4.1303155340344233E-10</v>
      </c>
      <c r="M100" s="36">
        <f t="shared" si="35"/>
        <v>124.81228102144465</v>
      </c>
      <c r="O100" s="8">
        <f t="shared" si="36"/>
        <v>53.5624895306536</v>
      </c>
      <c r="P100" s="9">
        <f t="shared" si="27"/>
        <v>8.6459756021284306E-9</v>
      </c>
      <c r="Q100" s="8">
        <f t="shared" si="37"/>
        <v>71.249791420164428</v>
      </c>
      <c r="R100" s="9">
        <f t="shared" si="28"/>
        <v>6.7712563334154652E-10</v>
      </c>
      <c r="S100" s="36">
        <f t="shared" si="38"/>
        <v>124.81228095081804</v>
      </c>
    </row>
    <row r="101" spans="2:19" s="2" customFormat="1" ht="17.25" customHeight="1" x14ac:dyDescent="0.25">
      <c r="B101" s="14">
        <f t="shared" si="29"/>
        <v>85</v>
      </c>
      <c r="C101" s="8">
        <f t="shared" si="30"/>
        <v>53.562476050566111</v>
      </c>
      <c r="D101" s="9">
        <f t="shared" si="23"/>
        <v>2.8855597045129855E-6</v>
      </c>
      <c r="E101" s="8">
        <f t="shared" si="31"/>
        <v>71.24979037524237</v>
      </c>
      <c r="F101" s="9">
        <f t="shared" si="24"/>
        <v>2.2370525953885334E-7</v>
      </c>
      <c r="G101" s="36">
        <f t="shared" si="32"/>
        <v>124.81226642580847</v>
      </c>
      <c r="I101" s="8">
        <f t="shared" si="33"/>
        <v>53.562489590842475</v>
      </c>
      <c r="J101" s="9">
        <f t="shared" si="25"/>
        <v>-4.1992891386399833E-9</v>
      </c>
      <c r="K101" s="8">
        <f t="shared" si="34"/>
        <v>71.249791424850471</v>
      </c>
      <c r="L101" s="9">
        <f t="shared" si="26"/>
        <v>-3.2494429369478439E-10</v>
      </c>
      <c r="M101" s="36">
        <f t="shared" si="35"/>
        <v>124.81228101569295</v>
      </c>
      <c r="O101" s="8">
        <f t="shared" si="36"/>
        <v>53.562489539299577</v>
      </c>
      <c r="P101" s="9">
        <f t="shared" si="27"/>
        <v>6.8008300102562202E-9</v>
      </c>
      <c r="Q101" s="8">
        <f t="shared" si="37"/>
        <v>71.249791420841547</v>
      </c>
      <c r="R101" s="9">
        <f t="shared" si="28"/>
        <v>5.3196508309483193E-10</v>
      </c>
      <c r="S101" s="36">
        <f t="shared" si="38"/>
        <v>124.81228096014112</v>
      </c>
    </row>
    <row r="102" spans="2:19" s="2" customFormat="1" ht="17.25" customHeight="1" x14ac:dyDescent="0.25">
      <c r="B102" s="14">
        <f t="shared" si="29"/>
        <v>86</v>
      </c>
      <c r="C102" s="8">
        <f t="shared" si="30"/>
        <v>53.562478936125814</v>
      </c>
      <c r="D102" s="9">
        <f t="shared" si="23"/>
        <v>2.2697253785342042E-6</v>
      </c>
      <c r="E102" s="8">
        <f t="shared" si="31"/>
        <v>71.249790598947627</v>
      </c>
      <c r="F102" s="9">
        <f t="shared" si="24"/>
        <v>1.7595501478062658E-7</v>
      </c>
      <c r="G102" s="36">
        <f t="shared" si="32"/>
        <v>124.81226953507344</v>
      </c>
      <c r="I102" s="8">
        <f t="shared" si="33"/>
        <v>53.562489586643188</v>
      </c>
      <c r="J102" s="9">
        <f t="shared" si="25"/>
        <v>-3.3030734813976892E-9</v>
      </c>
      <c r="K102" s="8">
        <f t="shared" si="34"/>
        <v>71.249791424525526</v>
      </c>
      <c r="L102" s="9">
        <f t="shared" si="26"/>
        <v>-2.5564028671709593E-10</v>
      </c>
      <c r="M102" s="36">
        <f t="shared" si="35"/>
        <v>124.81228101116872</v>
      </c>
      <c r="O102" s="8">
        <f t="shared" si="36"/>
        <v>53.562489546100409</v>
      </c>
      <c r="P102" s="9">
        <f t="shared" si="27"/>
        <v>5.3494495499961658E-9</v>
      </c>
      <c r="Q102" s="8">
        <f t="shared" si="37"/>
        <v>71.249791421373516</v>
      </c>
      <c r="R102" s="9">
        <f t="shared" si="28"/>
        <v>4.1797781902275233E-10</v>
      </c>
      <c r="S102" s="36">
        <f t="shared" si="38"/>
        <v>124.81228096747392</v>
      </c>
    </row>
    <row r="103" spans="2:19" s="2" customFormat="1" ht="17.25" customHeight="1" x14ac:dyDescent="0.25">
      <c r="B103" s="14">
        <f t="shared" si="29"/>
        <v>87</v>
      </c>
      <c r="C103" s="8">
        <f t="shared" si="30"/>
        <v>53.562481205851192</v>
      </c>
      <c r="D103" s="9">
        <f t="shared" si="23"/>
        <v>1.7853219012042842E-6</v>
      </c>
      <c r="E103" s="8">
        <f t="shared" si="31"/>
        <v>71.249790774902635</v>
      </c>
      <c r="F103" s="9">
        <f t="shared" si="24"/>
        <v>1.383977981661566E-7</v>
      </c>
      <c r="G103" s="36">
        <f t="shared" si="32"/>
        <v>124.81227198075382</v>
      </c>
      <c r="I103" s="8">
        <f t="shared" si="33"/>
        <v>53.562489583340117</v>
      </c>
      <c r="J103" s="9">
        <f t="shared" si="25"/>
        <v>-2.5981271578601195E-9</v>
      </c>
      <c r="K103" s="8">
        <f t="shared" si="34"/>
        <v>71.249791424269887</v>
      </c>
      <c r="L103" s="9">
        <f t="shared" si="26"/>
        <v>-2.0111401433098308E-10</v>
      </c>
      <c r="M103" s="36">
        <f t="shared" si="35"/>
        <v>124.81228100761001</v>
      </c>
      <c r="O103" s="8">
        <f t="shared" si="36"/>
        <v>53.562489551449858</v>
      </c>
      <c r="P103" s="9">
        <f t="shared" si="27"/>
        <v>4.2078092121755617E-9</v>
      </c>
      <c r="Q103" s="8">
        <f t="shared" si="37"/>
        <v>71.2497914217915</v>
      </c>
      <c r="R103" s="9">
        <f t="shared" si="28"/>
        <v>3.2846264597097274E-10</v>
      </c>
      <c r="S103" s="36">
        <f t="shared" si="38"/>
        <v>124.81228097324136</v>
      </c>
    </row>
    <row r="104" spans="2:19" s="2" customFormat="1" ht="17.25" customHeight="1" x14ac:dyDescent="0.25">
      <c r="B104" s="14">
        <f t="shared" si="29"/>
        <v>88</v>
      </c>
      <c r="C104" s="8">
        <f t="shared" si="30"/>
        <v>53.562482991173091</v>
      </c>
      <c r="D104" s="9">
        <f t="shared" si="23"/>
        <v>1.404299450724622E-6</v>
      </c>
      <c r="E104" s="8">
        <f t="shared" si="31"/>
        <v>71.24979091330043</v>
      </c>
      <c r="F104" s="9">
        <f t="shared" si="24"/>
        <v>1.0885754825329386E-7</v>
      </c>
      <c r="G104" s="36">
        <f t="shared" si="32"/>
        <v>124.81227390447353</v>
      </c>
      <c r="I104" s="8">
        <f t="shared" si="33"/>
        <v>53.562489580741989</v>
      </c>
      <c r="J104" s="9">
        <f t="shared" si="25"/>
        <v>-2.0436342618168624E-9</v>
      </c>
      <c r="K104" s="8">
        <f t="shared" si="34"/>
        <v>71.249791424068775</v>
      </c>
      <c r="L104" s="9">
        <f t="shared" si="26"/>
        <v>-1.5821471910371088E-10</v>
      </c>
      <c r="M104" s="36">
        <f t="shared" si="35"/>
        <v>124.81228100481076</v>
      </c>
      <c r="O104" s="8">
        <f t="shared" si="36"/>
        <v>53.562489555657663</v>
      </c>
      <c r="P104" s="9">
        <f t="shared" si="27"/>
        <v>3.3098044305290841E-9</v>
      </c>
      <c r="Q104" s="8">
        <f t="shared" si="37"/>
        <v>71.249791422119969</v>
      </c>
      <c r="R104" s="9">
        <f t="shared" si="28"/>
        <v>2.581419522584838E-10</v>
      </c>
      <c r="S104" s="36">
        <f t="shared" si="38"/>
        <v>124.81228097777763</v>
      </c>
    </row>
    <row r="105" spans="2:19" s="2" customFormat="1" ht="17.25" customHeight="1" x14ac:dyDescent="0.25">
      <c r="B105" s="14">
        <f t="shared" si="29"/>
        <v>89</v>
      </c>
      <c r="C105" s="8">
        <f t="shared" si="30"/>
        <v>53.562484395472545</v>
      </c>
      <c r="D105" s="9">
        <f t="shared" si="23"/>
        <v>1.1045945532695001E-6</v>
      </c>
      <c r="E105" s="8">
        <f t="shared" si="31"/>
        <v>71.249791022157979</v>
      </c>
      <c r="F105" s="9">
        <f t="shared" si="24"/>
        <v>8.5622820555908419E-8</v>
      </c>
      <c r="G105" s="36">
        <f t="shared" si="32"/>
        <v>124.81227541763053</v>
      </c>
      <c r="I105" s="8">
        <f t="shared" si="33"/>
        <v>53.562489578698354</v>
      </c>
      <c r="J105" s="9">
        <f t="shared" si="25"/>
        <v>-1.6074810371691228E-9</v>
      </c>
      <c r="K105" s="8">
        <f t="shared" si="34"/>
        <v>71.249791423910565</v>
      </c>
      <c r="L105" s="9">
        <f t="shared" si="26"/>
        <v>-1.2446410568855981E-10</v>
      </c>
      <c r="M105" s="36">
        <f t="shared" si="35"/>
        <v>124.81228100260893</v>
      </c>
      <c r="O105" s="8">
        <f t="shared" si="36"/>
        <v>53.562489558967471</v>
      </c>
      <c r="P105" s="9">
        <f t="shared" si="27"/>
        <v>2.603443682858142E-9</v>
      </c>
      <c r="Q105" s="8">
        <f t="shared" si="37"/>
        <v>71.249791422378109</v>
      </c>
      <c r="R105" s="9">
        <f t="shared" si="28"/>
        <v>2.0289958602148772E-10</v>
      </c>
      <c r="S105" s="36">
        <f t="shared" si="38"/>
        <v>124.81228098134558</v>
      </c>
    </row>
    <row r="106" spans="2:19" s="2" customFormat="1" ht="17.25" customHeight="1" x14ac:dyDescent="0.25">
      <c r="B106" s="14">
        <f t="shared" si="29"/>
        <v>90</v>
      </c>
      <c r="C106" s="8">
        <f t="shared" si="30"/>
        <v>53.562485500067098</v>
      </c>
      <c r="D106" s="9">
        <f t="shared" si="23"/>
        <v>8.6885248984369667E-7</v>
      </c>
      <c r="E106" s="8">
        <f t="shared" si="31"/>
        <v>71.249791107780794</v>
      </c>
      <c r="F106" s="9">
        <f t="shared" si="24"/>
        <v>6.7347576238052653E-8</v>
      </c>
      <c r="G106" s="36">
        <f t="shared" si="32"/>
        <v>124.81227660784789</v>
      </c>
      <c r="I106" s="8">
        <f t="shared" si="33"/>
        <v>53.562489577090872</v>
      </c>
      <c r="J106" s="9">
        <f t="shared" si="25"/>
        <v>-1.2644115754412155E-9</v>
      </c>
      <c r="K106" s="8">
        <f t="shared" si="34"/>
        <v>71.249791423786107</v>
      </c>
      <c r="L106" s="9">
        <f t="shared" si="26"/>
        <v>-9.7914620855732437E-11</v>
      </c>
      <c r="M106" s="36">
        <f t="shared" si="35"/>
        <v>124.81228100087698</v>
      </c>
      <c r="O106" s="8">
        <f t="shared" si="36"/>
        <v>53.562489561570914</v>
      </c>
      <c r="P106" s="9">
        <f t="shared" si="27"/>
        <v>2.0478303497384331E-9</v>
      </c>
      <c r="Q106" s="8">
        <f t="shared" si="37"/>
        <v>71.249791422581012</v>
      </c>
      <c r="R106" s="9">
        <f t="shared" si="28"/>
        <v>1.5949236376044951E-10</v>
      </c>
      <c r="S106" s="36">
        <f t="shared" si="38"/>
        <v>124.81228098415193</v>
      </c>
    </row>
    <row r="107" spans="2:19" s="2" customFormat="1" ht="17.25" customHeight="1" x14ac:dyDescent="0.25">
      <c r="B107" s="14">
        <f t="shared" si="29"/>
        <v>91</v>
      </c>
      <c r="C107" s="8">
        <f t="shared" si="30"/>
        <v>53.562486368919586</v>
      </c>
      <c r="D107" s="9">
        <f t="shared" si="23"/>
        <v>6.8342236825280622E-7</v>
      </c>
      <c r="E107" s="8">
        <f t="shared" si="31"/>
        <v>71.249791175128365</v>
      </c>
      <c r="F107" s="9">
        <f t="shared" si="24"/>
        <v>5.2973130104660981E-8</v>
      </c>
      <c r="G107" s="36">
        <f t="shared" si="32"/>
        <v>124.81227754404796</v>
      </c>
      <c r="I107" s="8">
        <f t="shared" si="33"/>
        <v>53.562489575826461</v>
      </c>
      <c r="J107" s="9">
        <f t="shared" si="25"/>
        <v>-9.9456054503122004E-10</v>
      </c>
      <c r="K107" s="8">
        <f t="shared" si="34"/>
        <v>71.249791423688194</v>
      </c>
      <c r="L107" s="9">
        <f t="shared" si="26"/>
        <v>-7.7022499489487473E-11</v>
      </c>
      <c r="M107" s="36">
        <f t="shared" si="35"/>
        <v>124.81228099951466</v>
      </c>
      <c r="O107" s="8">
        <f t="shared" si="36"/>
        <v>53.56248956361874</v>
      </c>
      <c r="P107" s="9">
        <f t="shared" si="27"/>
        <v>1.610791722228555E-9</v>
      </c>
      <c r="Q107" s="8">
        <f t="shared" si="37"/>
        <v>71.2497914227405</v>
      </c>
      <c r="R107" s="9">
        <f t="shared" si="28"/>
        <v>1.2538237115222728E-10</v>
      </c>
      <c r="S107" s="36">
        <f t="shared" si="38"/>
        <v>124.81228098635924</v>
      </c>
    </row>
    <row r="108" spans="2:19" s="2" customFormat="1" ht="17.25" customHeight="1" x14ac:dyDescent="0.25">
      <c r="B108" s="14">
        <f t="shared" si="29"/>
        <v>92</v>
      </c>
      <c r="C108" s="8">
        <f t="shared" si="30"/>
        <v>53.562487052341957</v>
      </c>
      <c r="D108" s="9">
        <f t="shared" si="23"/>
        <v>5.37566643199483E-7</v>
      </c>
      <c r="E108" s="8">
        <f t="shared" si="31"/>
        <v>71.2497912281015</v>
      </c>
      <c r="F108" s="9">
        <f t="shared" si="24"/>
        <v>4.1666821992691894E-8</v>
      </c>
      <c r="G108" s="36">
        <f t="shared" si="32"/>
        <v>124.81227828044345</v>
      </c>
      <c r="I108" s="8">
        <f t="shared" si="33"/>
        <v>53.562489574831901</v>
      </c>
      <c r="J108" s="9">
        <f t="shared" si="25"/>
        <v>-7.8229878130997577E-10</v>
      </c>
      <c r="K108" s="8">
        <f t="shared" si="34"/>
        <v>71.249791423611171</v>
      </c>
      <c r="L108" s="9">
        <f t="shared" si="26"/>
        <v>-6.059136525848885E-11</v>
      </c>
      <c r="M108" s="36">
        <f t="shared" si="35"/>
        <v>124.81228099844307</v>
      </c>
      <c r="O108" s="8">
        <f t="shared" si="36"/>
        <v>53.562489565229534</v>
      </c>
      <c r="P108" s="9">
        <f t="shared" si="27"/>
        <v>1.2670233751066462E-9</v>
      </c>
      <c r="Q108" s="8">
        <f t="shared" si="37"/>
        <v>71.249791422865883</v>
      </c>
      <c r="R108" s="9">
        <f t="shared" si="28"/>
        <v>9.8571817375159299E-11</v>
      </c>
      <c r="S108" s="36">
        <f t="shared" si="38"/>
        <v>124.81228098809541</v>
      </c>
    </row>
    <row r="109" spans="2:19" s="2" customFormat="1" ht="17.25" customHeight="1" x14ac:dyDescent="0.25">
      <c r="B109" s="14">
        <f t="shared" si="29"/>
        <v>93</v>
      </c>
      <c r="C109" s="8">
        <f t="shared" si="30"/>
        <v>53.562487589908599</v>
      </c>
      <c r="D109" s="9">
        <f t="shared" si="23"/>
        <v>4.2283937695675178E-7</v>
      </c>
      <c r="E109" s="8">
        <f t="shared" si="31"/>
        <v>71.249791269768323</v>
      </c>
      <c r="F109" s="9">
        <f t="shared" si="24"/>
        <v>3.2773748881442799E-8</v>
      </c>
      <c r="G109" s="36">
        <f t="shared" si="32"/>
        <v>124.81227885967692</v>
      </c>
      <c r="I109" s="8">
        <f t="shared" si="33"/>
        <v>53.5624895740496</v>
      </c>
      <c r="J109" s="9">
        <f t="shared" si="25"/>
        <v>-6.1534088935388809E-10</v>
      </c>
      <c r="K109" s="8">
        <f t="shared" si="34"/>
        <v>71.249791423550576</v>
      </c>
      <c r="L109" s="9">
        <f t="shared" si="26"/>
        <v>-4.7659876045713645E-11</v>
      </c>
      <c r="M109" s="36">
        <f t="shared" si="35"/>
        <v>124.81228099760017</v>
      </c>
      <c r="O109" s="8">
        <f t="shared" si="36"/>
        <v>53.562489566496559</v>
      </c>
      <c r="P109" s="9">
        <f t="shared" si="27"/>
        <v>9.9661789931815292E-10</v>
      </c>
      <c r="Q109" s="8">
        <f t="shared" si="37"/>
        <v>71.249791422964449</v>
      </c>
      <c r="R109" s="9">
        <f t="shared" si="28"/>
        <v>7.7498951700505359E-11</v>
      </c>
      <c r="S109" s="36">
        <f t="shared" si="38"/>
        <v>124.81228098946102</v>
      </c>
    </row>
    <row r="110" spans="2:19" s="2" customFormat="1" ht="17.25" customHeight="1" x14ac:dyDescent="0.25">
      <c r="B110" s="14">
        <f t="shared" si="29"/>
        <v>94</v>
      </c>
      <c r="C110" s="8">
        <f t="shared" si="30"/>
        <v>53.562488012747977</v>
      </c>
      <c r="D110" s="9">
        <f t="shared" si="23"/>
        <v>3.3259715348510355E-7</v>
      </c>
      <c r="E110" s="8">
        <f t="shared" si="31"/>
        <v>71.249791302542079</v>
      </c>
      <c r="F110" s="9">
        <f t="shared" si="24"/>
        <v>2.5778797929643105E-8</v>
      </c>
      <c r="G110" s="36">
        <f t="shared" si="32"/>
        <v>124.81227931529006</v>
      </c>
      <c r="I110" s="8">
        <f t="shared" si="33"/>
        <v>53.562489573434256</v>
      </c>
      <c r="J110" s="9">
        <f t="shared" si="25"/>
        <v>-4.8401460617242265E-10</v>
      </c>
      <c r="K110" s="8">
        <f t="shared" si="34"/>
        <v>71.249791423502913</v>
      </c>
      <c r="L110" s="9">
        <f t="shared" si="26"/>
        <v>-3.7492342563893999E-11</v>
      </c>
      <c r="M110" s="36">
        <f t="shared" si="35"/>
        <v>124.81228099693718</v>
      </c>
      <c r="O110" s="8">
        <f t="shared" si="36"/>
        <v>53.562489567493174</v>
      </c>
      <c r="P110" s="9">
        <f t="shared" si="27"/>
        <v>7.8392370372881715E-10</v>
      </c>
      <c r="Q110" s="8">
        <f t="shared" si="37"/>
        <v>71.249791423041955</v>
      </c>
      <c r="R110" s="9">
        <f t="shared" si="28"/>
        <v>6.0935367862668954E-11</v>
      </c>
      <c r="S110" s="36">
        <f t="shared" si="38"/>
        <v>124.81228099053513</v>
      </c>
    </row>
    <row r="111" spans="2:19" s="2" customFormat="1" ht="17.25" customHeight="1" x14ac:dyDescent="0.25">
      <c r="B111" s="14">
        <f t="shared" si="29"/>
        <v>95</v>
      </c>
      <c r="C111" s="8">
        <f t="shared" si="30"/>
        <v>53.56248834534513</v>
      </c>
      <c r="D111" s="9">
        <f t="shared" si="23"/>
        <v>2.6161438704264128E-7</v>
      </c>
      <c r="E111" s="8">
        <f t="shared" si="31"/>
        <v>71.249791328320882</v>
      </c>
      <c r="F111" s="9">
        <f t="shared" si="24"/>
        <v>2.0276828938126101E-8</v>
      </c>
      <c r="G111" s="36">
        <f t="shared" si="32"/>
        <v>124.81227967366601</v>
      </c>
      <c r="I111" s="8">
        <f t="shared" si="33"/>
        <v>53.562489572950241</v>
      </c>
      <c r="J111" s="9">
        <f t="shared" si="25"/>
        <v>-3.8071645835913159E-10</v>
      </c>
      <c r="K111" s="8">
        <f t="shared" si="34"/>
        <v>71.249791423465425</v>
      </c>
      <c r="L111" s="9">
        <f t="shared" si="26"/>
        <v>-2.9493130160318515E-11</v>
      </c>
      <c r="M111" s="36">
        <f t="shared" si="35"/>
        <v>124.81228099641567</v>
      </c>
      <c r="O111" s="8">
        <f t="shared" si="36"/>
        <v>53.562489568277094</v>
      </c>
      <c r="P111" s="9">
        <f t="shared" si="27"/>
        <v>6.1662230876891044E-10</v>
      </c>
      <c r="Q111" s="8">
        <f t="shared" si="37"/>
        <v>71.249791423102891</v>
      </c>
      <c r="R111" s="9">
        <f t="shared" si="28"/>
        <v>4.7910952982732624E-11</v>
      </c>
      <c r="S111" s="36">
        <f t="shared" si="38"/>
        <v>124.81228099137999</v>
      </c>
    </row>
    <row r="112" spans="2:19" s="2" customFormat="1" ht="17.25" customHeight="1" x14ac:dyDescent="0.25">
      <c r="B112" s="14">
        <f t="shared" si="29"/>
        <v>96</v>
      </c>
      <c r="C112" s="8">
        <f t="shared" si="30"/>
        <v>53.562488606959519</v>
      </c>
      <c r="D112" s="9">
        <f t="shared" ref="D112:D116" si="39">$D$9*C112*(1-C112/$F$9)+$O$9*C112*E112</f>
        <v>2.0578073101074068E-7</v>
      </c>
      <c r="E112" s="8">
        <f t="shared" si="31"/>
        <v>71.249791348597711</v>
      </c>
      <c r="F112" s="9">
        <f t="shared" ref="F112:F116" si="40">$D$10*E112*(1-E112/$F$10)+$M$10*C112*E112</f>
        <v>1.5949165432793677E-8</v>
      </c>
      <c r="G112" s="36">
        <f t="shared" si="32"/>
        <v>124.81227995555723</v>
      </c>
      <c r="I112" s="8">
        <f t="shared" si="33"/>
        <v>53.562489572569525</v>
      </c>
      <c r="J112" s="9">
        <f t="shared" ref="J112:J116" si="41">$D$9*I112*(1-I112/$F$9)+$O$9*I112*K112</f>
        <v>-2.9946367607891489E-10</v>
      </c>
      <c r="K112" s="8">
        <f t="shared" si="34"/>
        <v>71.249791423435937</v>
      </c>
      <c r="L112" s="9">
        <f t="shared" ref="L112:L116" si="42">$D$10*K112*(1-K112/$F$10)+$M$10*I112*K112</f>
        <v>-2.3202162413582528E-11</v>
      </c>
      <c r="M112" s="36">
        <f t="shared" si="35"/>
        <v>124.81228099600546</v>
      </c>
      <c r="O112" s="8">
        <f t="shared" si="36"/>
        <v>53.562489568893717</v>
      </c>
      <c r="P112" s="9">
        <f t="shared" ref="P112:P116" si="43">$D$9*O112*(1-O112/$F$9)+$O$9*O112*Q112</f>
        <v>4.8502490912483154E-10</v>
      </c>
      <c r="Q112" s="8">
        <f t="shared" si="37"/>
        <v>71.249791423150796</v>
      </c>
      <c r="R112" s="9">
        <f t="shared" ref="R112:R116" si="44">$D$10*Q112*(1-Q112/$F$10)+$M$10*O112*Q112</f>
        <v>3.7676584074830544E-11</v>
      </c>
      <c r="S112" s="36">
        <f t="shared" si="38"/>
        <v>124.81228099204452</v>
      </c>
    </row>
    <row r="113" spans="2:19" s="2" customFormat="1" ht="17.25" customHeight="1" x14ac:dyDescent="0.25">
      <c r="B113" s="14">
        <f t="shared" si="29"/>
        <v>97</v>
      </c>
      <c r="C113" s="8">
        <f t="shared" si="30"/>
        <v>53.562488812740249</v>
      </c>
      <c r="D113" s="9">
        <f t="shared" si="39"/>
        <v>1.6186307616461448E-7</v>
      </c>
      <c r="E113" s="8">
        <f t="shared" si="31"/>
        <v>71.24979136454688</v>
      </c>
      <c r="F113" s="9">
        <f t="shared" si="40"/>
        <v>1.2545174676859006E-8</v>
      </c>
      <c r="G113" s="36">
        <f t="shared" si="32"/>
        <v>124.81228017728714</v>
      </c>
      <c r="I113" s="8">
        <f t="shared" si="33"/>
        <v>53.56248957227006</v>
      </c>
      <c r="J113" s="9">
        <f t="shared" si="41"/>
        <v>-2.3555046801959634E-10</v>
      </c>
      <c r="K113" s="8">
        <f t="shared" si="34"/>
        <v>71.249791423412731</v>
      </c>
      <c r="L113" s="9">
        <f t="shared" si="42"/>
        <v>-1.8249901589939554E-11</v>
      </c>
      <c r="M113" s="36">
        <f t="shared" si="35"/>
        <v>124.81228099568278</v>
      </c>
      <c r="O113" s="8">
        <f t="shared" si="36"/>
        <v>53.562489569378741</v>
      </c>
      <c r="P113" s="9">
        <f t="shared" si="43"/>
        <v>3.8151004577713366E-10</v>
      </c>
      <c r="Q113" s="8">
        <f t="shared" si="37"/>
        <v>71.249791423188469</v>
      </c>
      <c r="R113" s="9">
        <f t="shared" si="44"/>
        <v>2.9632407638757741E-11</v>
      </c>
      <c r="S113" s="36">
        <f t="shared" si="38"/>
        <v>124.81228099256721</v>
      </c>
    </row>
    <row r="114" spans="2:19" s="2" customFormat="1" ht="17.25" customHeight="1" x14ac:dyDescent="0.25">
      <c r="B114" s="14">
        <f t="shared" si="29"/>
        <v>98</v>
      </c>
      <c r="C114" s="8">
        <f t="shared" si="30"/>
        <v>53.562488974603326</v>
      </c>
      <c r="D114" s="9">
        <f t="shared" si="39"/>
        <v>1.273183092287411E-7</v>
      </c>
      <c r="E114" s="8">
        <f t="shared" si="31"/>
        <v>71.249791377092052</v>
      </c>
      <c r="F114" s="9">
        <f t="shared" si="40"/>
        <v>9.8676964377375498E-9</v>
      </c>
      <c r="G114" s="36">
        <f t="shared" si="32"/>
        <v>124.81228035169538</v>
      </c>
      <c r="I114" s="8">
        <f t="shared" si="33"/>
        <v>53.562489572034508</v>
      </c>
      <c r="J114" s="9">
        <f t="shared" si="41"/>
        <v>-1.8528045764298895E-10</v>
      </c>
      <c r="K114" s="8">
        <f t="shared" si="34"/>
        <v>71.249791423394484</v>
      </c>
      <c r="L114" s="9">
        <f t="shared" si="42"/>
        <v>-1.4356071886822974E-11</v>
      </c>
      <c r="M114" s="36">
        <f t="shared" si="35"/>
        <v>124.81228099542899</v>
      </c>
      <c r="O114" s="8">
        <f t="shared" si="36"/>
        <v>53.562489569760253</v>
      </c>
      <c r="P114" s="9">
        <f t="shared" si="43"/>
        <v>3.0008973084250101E-10</v>
      </c>
      <c r="Q114" s="8">
        <f t="shared" si="37"/>
        <v>71.249791423218099</v>
      </c>
      <c r="R114" s="9">
        <f t="shared" si="44"/>
        <v>2.3299639995144616E-11</v>
      </c>
      <c r="S114" s="36">
        <f t="shared" si="38"/>
        <v>124.81228099297834</v>
      </c>
    </row>
    <row r="115" spans="2:19" s="2" customFormat="1" ht="17.25" customHeight="1" x14ac:dyDescent="0.25">
      <c r="B115" s="14">
        <f t="shared" si="29"/>
        <v>99</v>
      </c>
      <c r="C115" s="8">
        <f t="shared" si="30"/>
        <v>53.562489101921635</v>
      </c>
      <c r="D115" s="9">
        <f t="shared" si="39"/>
        <v>1.001460745442273E-7</v>
      </c>
      <c r="E115" s="8">
        <f t="shared" si="31"/>
        <v>71.249791386959743</v>
      </c>
      <c r="F115" s="9">
        <f t="shared" si="40"/>
        <v>7.7616756355425309E-9</v>
      </c>
      <c r="G115" s="36">
        <f t="shared" si="32"/>
        <v>124.81228048888138</v>
      </c>
      <c r="I115" s="8">
        <f t="shared" si="33"/>
        <v>53.562489571849227</v>
      </c>
      <c r="J115" s="9">
        <f t="shared" si="41"/>
        <v>-1.4573697804109997E-10</v>
      </c>
      <c r="K115" s="8">
        <f t="shared" si="34"/>
        <v>71.249791423380131</v>
      </c>
      <c r="L115" s="9">
        <f t="shared" si="42"/>
        <v>-1.1290801626984148E-11</v>
      </c>
      <c r="M115" s="36">
        <f t="shared" si="35"/>
        <v>124.81228099522936</v>
      </c>
      <c r="O115" s="8">
        <f t="shared" si="36"/>
        <v>53.562489570060343</v>
      </c>
      <c r="P115" s="9">
        <f t="shared" si="43"/>
        <v>2.3604451726555453E-10</v>
      </c>
      <c r="Q115" s="8">
        <f t="shared" si="37"/>
        <v>71.249791423241405</v>
      </c>
      <c r="R115" s="9">
        <f t="shared" si="44"/>
        <v>1.8323231820716046E-11</v>
      </c>
      <c r="S115" s="36">
        <f t="shared" si="38"/>
        <v>124.81228099330175</v>
      </c>
    </row>
    <row r="116" spans="2:19" s="2" customFormat="1" ht="17.25" customHeight="1" x14ac:dyDescent="0.25">
      <c r="B116" s="14">
        <f t="shared" si="29"/>
        <v>100</v>
      </c>
      <c r="C116" s="8">
        <f t="shared" si="30"/>
        <v>53.562489202067709</v>
      </c>
      <c r="D116" s="9">
        <f t="shared" si="39"/>
        <v>7.8772930622861281E-8</v>
      </c>
      <c r="E116" s="8">
        <f t="shared" si="31"/>
        <v>71.249791394721413</v>
      </c>
      <c r="F116" s="9">
        <f t="shared" si="40"/>
        <v>6.1051381172738672E-9</v>
      </c>
      <c r="G116" s="36">
        <f t="shared" si="32"/>
        <v>124.81228059678912</v>
      </c>
      <c r="I116" s="8">
        <f t="shared" si="33"/>
        <v>53.562489571703487</v>
      </c>
      <c r="J116" s="9">
        <f t="shared" si="41"/>
        <v>-1.1463341387241144E-10</v>
      </c>
      <c r="K116" s="8">
        <f t="shared" si="34"/>
        <v>71.249791423368833</v>
      </c>
      <c r="L116" s="9">
        <f t="shared" si="42"/>
        <v>-8.8834495315381901E-12</v>
      </c>
      <c r="M116" s="36">
        <f t="shared" si="35"/>
        <v>124.81228099507231</v>
      </c>
      <c r="O116" s="8">
        <f t="shared" si="36"/>
        <v>53.562489570296385</v>
      </c>
      <c r="P116" s="9">
        <f t="shared" si="43"/>
        <v>1.8566814752318805E-10</v>
      </c>
      <c r="Q116" s="8">
        <f t="shared" si="37"/>
        <v>71.249791423259722</v>
      </c>
      <c r="R116" s="9">
        <f t="shared" si="44"/>
        <v>1.4409251569702519E-11</v>
      </c>
      <c r="S116" s="36">
        <f t="shared" si="38"/>
        <v>124.8122809935561</v>
      </c>
    </row>
    <row r="117" spans="2:19" ht="17.25" customHeight="1" x14ac:dyDescent="0.25"/>
    <row r="118" spans="2:19" ht="17.25" customHeight="1" x14ac:dyDescent="0.25"/>
    <row r="119" spans="2:19" ht="17.25" customHeight="1" x14ac:dyDescent="0.25"/>
    <row r="120" spans="2:19" ht="17.25" customHeight="1" x14ac:dyDescent="0.25"/>
    <row r="121" spans="2:19" ht="17.25" customHeight="1" x14ac:dyDescent="0.25"/>
    <row r="122" spans="2:19" ht="17.25" customHeight="1" x14ac:dyDescent="0.25"/>
    <row r="123" spans="2:19" ht="17.25" customHeight="1" x14ac:dyDescent="0.25"/>
    <row r="124" spans="2:19" ht="17.25" customHeight="1" x14ac:dyDescent="0.25"/>
    <row r="125" spans="2:19" ht="17.25" customHeight="1" x14ac:dyDescent="0.25"/>
    <row r="126" spans="2:19" ht="17.25" customHeight="1" x14ac:dyDescent="0.25"/>
    <row r="127" spans="2:19" ht="17.25" customHeight="1" x14ac:dyDescent="0.25"/>
    <row r="128" spans="2:19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</sheetData>
  <mergeCells count="10">
    <mergeCell ref="C14:G14"/>
    <mergeCell ref="I14:M14"/>
    <mergeCell ref="O14:S14"/>
    <mergeCell ref="Q9:R9"/>
    <mergeCell ref="G7:H7"/>
    <mergeCell ref="C8:D8"/>
    <mergeCell ref="E8:F8"/>
    <mergeCell ref="L8:M8"/>
    <mergeCell ref="N8:O8"/>
    <mergeCell ref="L7:O7"/>
  </mergeCells>
  <phoneticPr fontId="1"/>
  <pageMargins left="0.70866141732283472" right="0.70866141732283472" top="0.74803149606299213" bottom="0.74803149606299213" header="0.31496062992125984" footer="0.31496062992125984"/>
  <pageSetup paperSize="8" scale="1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�0�0�0  1 "   I d = " { 6 1 8 9 E 1 F A - C 9 9 B - 4 7 0 2 - B 5 C 6 - D 5 A 9 F E D 1 4 1 B 5 } "   T o u r I d = " e 3 2 d c 4 4 9 - a c d 1 - 4 4 0 8 - 8 0 c 9 - c 4 1 3 d 0 d d a 7 c 4 "   X m l V e r = " 6 "   M i n X m l V e r = " 3 " > < D e s c r i p t i o n > �0�0�0n0��fL0S0S0k0h�:yU0�0~0Y0< / D e s c r i p t i o n > < I m a g e > i V B O R w 0 K G g o A A A A N S U h E U g A A A N Q A A A B 1 C A Y A A A A 2 n s 9 T A A A A A X N S R 0 I A r s 4 c 6 Q A A A A R n Q U 1 B A A C x j w v 8 Y Q U A A A A J c E h Z c w A A B J w A A A S c A a 5 z i U U A A E Q d S U R B V H h e 7 X 3 3 k x x H d u Z r 3 z 3 e G 4 y F 9 y R I g O S S S + 5 K u 3 s r a S / u F D q d Q n E h h U 5 x c f / f R d x P U p y 0 X H K 5 X B J 0 A A i P M c A A G O 9 N e 3 P v e 5 l Z l V 1 T 3 d N j e g x W H 5 B T m V n V Z T L z y / f y p Q v 8 y 1 c / l O g E 4 8 P L o x Q J B S i f z 1 E + V 6 A S / 4 t G o 5 T N Z C j C x 0 K h Q M F g U F 9 N V C w S r a U D 1 B o v U C A Q 0 L F E u X y R P p 9 s o F + e T 0 u 4 x K k y t h j m 3 x K t J I N 8 V + L n E N 0 4 l Z X z B b 4 P z r l 3 q I 5 c I U C f j c d 0 q D r M P X F / P O c g 8 Q v + v j 9 M x i i T r / X N i R q j J f p w N K N D l f F 8 O U y j H X m 6 O x 2 l h c 1 g W f o a m D g c 4 c O x V C p S q V i g 8 1 1 J e r U w K + d P K n S R O H k O G f H e + U E K c z C b z Q g B w h E Q g A s / B 4 K h E J O n W E Y m A M R o S x R 1 R q q 6 J J f L 0 v O V G H 1 y R h W a p a 0 Q P W U y n e / O 4 0 n 0 z q k U R Y M l O t + Z k / N A q A K Z H s x G K J U L 0 L P F i I 5 R e L o Q 1 r 7 q A G l v D W f p 5 + c y 9 M F w h n 5 + N k N h f v Z P R j I 0 0 p 7 X V + 0 d d 1 5 H d 0 W m a / 0 5 e b Z B t d + O M J k m m V Q X e 1 Q 6 m f S 1 Y e J w h A / H Q A C J G a S n 8 3 H q b B 3 g W J X H J 9 G x h L q z / a t P A H 5 5 8 z J t r q 9 Q K B S W T E m n k t T Q 2 E Q Z l k w h J p P U g O w M 0 l w Q I k E m m I 7 K Z r P 8 u y J F I h E m X U g y F 6 d u T 8 X o v a E M / 1 Y u 2 x E o Y L G w L i T s I I m i I S 4 s H M A 9 F p m c k 0 s h l o r l x K 4 G k G q w N U 8 v V s J U P O L c a Y 8 X 6 S Y T H M j y t 3 3 O U r Y p z g R n s v u B B T 3 9 8 X l M 0 h J p b h D i h P d + i 5 1 H + A s p V S j k q K 8 p T 5 v J G Y k / a Q j 8 y 9 c n j 1 B / d u M K 5 T O b T I Q A F f I F z i g U 4 B K r f a j B S 0 y S q L q Q k c w G K B F R e p O p H Z G J a Z Y i G S 4 g r V x g D B 7 M h u U c 1 J a G S M l X w t W K C a 6 p N 1 m 1 j I W y N L s Z F 6 L t F l C 1 I O 0 O k l T 9 L Q X 5 v g R / H y o D E G C V V V q k w h Q T O M y f e 2 s I l Q 0 q l 6 i Q A m W + u 7 F I y 6 k g c X J L 4 f / l B a U a + 2 F i K S z O h u J N e R o 4 Z N J H P L T I h C o y s a J c + c W C 0 y r + B O H E E e r W x T N U T K 9 T Q y I h u W R I A j J B M p k w g M w P s b p k k E 6 n K B 7 n 3 2 m g Q C E v H z K R I E l + x Y X k B R M B q g u A e z m Z X Q V 4 g t 9 V a M d F Y z F p B 0 F F X O a C + / 0 r R f a h t g J N r 7 E k Z X + + Q g 7 g 0 Z C o + 2 1 H 4 T 6 m b b g T 8 C q 3 X 8 T o A 1 b z 5 j d C d G + m X H U F I E F / f r b y / V a Z e F C r v + K 2 W g N L s / k N t 1 L y p q e X V J B S R W 4 P g 1 S R Y J Y S 4 U W J P y k 4 U Y S 6 N t p P o X y G W l q a p d 0 E A i 2 s F y X z o L q B A M m t L V b 9 G u X 6 Q i E v 6 p w B P r T k k T r z m y H q a i x I w Y V a Z i S W L Z 0 g I Y y q a G A K D S Q I a n v c 2 3 O J G E T w j j Z w 3 S I / M 8 u P G W B p c Z / b X L P r 5 d c Y d D c V 6 T S T u 4 X f C Y a E q 7 1 Z K p Q C 9 A O 3 g 2 x A x U y w N F v j d / K i O V a U i q P A D / 5 z b p d V g 9 9 3 / t v T u P a V A x W C a S t 5 U e J 3 D A T 4 f T g 9 8 f x P n 8 X l u w 2 q k Q p 5 W C z m m V R 5 z q s 8 N c U 4 n 2 l F z p 8 E B P 7 1 h B C q s a G B 3 j v X L 4 U U i Q 6 y Q N X L 5 / K S E e F w W C x 9 4 b C q U X E d 2 k n x u C o Q W 6 z 6 Q Y X K 5 X J C v m p I J p m U D Y q U B o Z A u 0 E q t U W J R P l 9 b I B I U D 3 H W S r y p 2 z D e 9 x 2 M Q S f 4 W u h r g G w U q L Q w g r 5 z m C O Q l x 4 D U A A P k t X + / P U 2 w R L p j 5 R A + 6 z N B p g o v w 4 H a F m l i x t / O x Z J v 9 W J k B 9 / O w + v t + d a Z f M H 4 x k h T B I 2 y R / B 9 R C A O / 6 m q X v j Y E c / W 4 s J v f a 4 H e 2 U Z F U 7 I r c t i 0 i f z W p W u L L / I 3 7 N 8 g c B p h Q d 4 8 9 o Z D Y v 3 j 3 E q W 2 N o Q Q M I u n k k k q B B M U K q U 4 r M z R m 5 k g q w i q 1 r S l E E y 4 q O 2 B n d Q 4 + z x M 7 H O b Y V Z x u H A l C t K + q B W Q c A U u E D D d 7 w Q h A T / y 1 m C W G / 6 Q K i V 6 u R a m 8 1 3 b J Y B t B K m E l 6 s h 6 k l s U S z m L 1 2 q 4 e F c R F T R 3 e B K H 4 h V E l X x p 2 c y 9 M W E y g + k 2 4 2 B L H 0 z 5 d 9 d 4 J c P K k 6 1 X x W p c p w n B e p I n A z V L y h V w j F 3 P 7 l + l R b m Z i S x I Y l E L e B X L + R h f Q r Q 0 / m Q N I I b I l D x g u J A P A N D J q A a m Q C o h A 7 4 0 v 6 W P H W y S r j b W g f v U A u Z g I 9 P Z + h a X 4 5 a W Q L i X e O s Q v q R C Y A R o R p e M Z l Q u G 1 V d z d o Z W m y W 3 Q 1 l O h r J h N + a c g E w B D T z F p B J S A f / Q G V E f 1 Y 7 G C B 5 c u W k x 2 S H 8 f d B f 7 1 9 v G W U P 3 d X R R P r 9 L Q 8 K C o c e l s n l K b a 9 T S 2 k b J b I m i Q Z Y c o u 4 p o w R g G x / w c f j W W u B t 8 4 y z S n W 2 q z Z V Y 2 N 9 l Z p b 2 n R o Z + S L X D l Y B p O j w q v V M A 2 2 5 a X w P 1 4 I U 4 Z V N 6 i 3 B 4 X 2 B q 4 g W K J C D a w E b y V n w j B M Q E o V Y K R g B w N T e + P x b k 8 d X M r V A c F Q j C 7 2 t Q i Z l t Y h + p l A r H c 1 N b e I B G q I B i j H 7 S T A J o J t y X v N N b Y N q B K V 4 D U g 2 G R a 2 a G Q N T W 3 a t / O Q O N / r 2 S q 9 i t 0 S F e u 9 b c j x W 0 f 0 y 6 D 5 L v O U h I m c 1 g 7 W / Y g q f y A U S Z o f 1 W D 9 5 1 N m O W U I h c 6 f l n i 5 w v c d i 4 e 6 y J 7 v A n 1 s + u n a S 1 J 3 C g u i D o H K Q R C I J G N Y S E U L i e B r e o B g 9 z I t j t V 7 b a V j Z 0 K Y n s V g w T e a y d V 0 g b a Q X v F e g V i Q 6 p A N T X v A W l b D V l + B 5 j y T b c C L J U 2 3 h v O U I + l K u 8 H c c 6 i 6 A 7 t P i + Q H w G Y H E X 1 U y o g / E s b T f q K 4 w l + 5 e P 5 7 + z I R S r l M 7 S V 3 K C F m V e 0 t r b u 1 l y c w J B M a s i R 6 t Q F T M E 2 U s j E N 0 X L C w Z + Z 0 s q / C 6 f U 5 J u t 8 B o C 6 i c t Q J S w V t 4 a 8 X s R k j a W V 6 g n 8 r u o A a M 5 P Y C a Z J O p S i T X K t a y P / 9 a Z z m N / 3 J u 1 t A + o H A 1 W D y y g a i g t K O U u 0 p E I p b h 7 S w 1 m y V l O P 1 7 2 B S 7 I A R T b T T U E t O T O M 9 b Q k a H B y g a D Q i B d c I A i Q / r H s Y F b G + t i Z x O A 9 n p J C p r V E T w 7 R r g N / Z k g q / i W h L 4 e 5 R v a B 4 g f 6 i v a K v 2 V / q Q A L j U 1 E x G M T R 8 c 2 A p R H I Z F R H L N I E 5 5 p b W i S M r g Y b a L f A T H 6 Q Q F 9 d L f A j F Z J X G S c U q f D + q E B S 2 e p d H 0 c F f k P + e 8 z c S K t q C 6 y s b p Q l M k z l 6 i K Q I i r 9 T E j g l t b y 9 o u R X A Y o N M g E b 4 a t L C 9 r 3 9 5 h S F s r M B 7 u o B H T A h K N d y 9 C W n r C h I 4 K y g t Y A 2 1 p j f B X F c z c e 8 W j + d o L v x + p k M a u g 6 Q K 0 A p L a 2 + 5 O Q 7 u 2 E m o 1 u 6 r 1 N / V S J v J D L W 1 N k s C b 2 5 u C Y F i u p P 2 3 r 0 f a W N j w 2 l H e T M B a g L i U F B Q a 6 O z F 4 X O F H 5 z f X t H h x z 3 A t w D h N 4 t 7 G E 4 B 4 V G V m n X W U r l g 4 m q Y w Y x k N g L S G p v u 9 K T n P v G / o Z O K S K B R J B S c m Q H 1 W 9 m 6 W C J f x A 4 V o T q b G m m k e h r S m e L F C i p E R F w 4 X C I X r + e F o P D 2 N g Y X b t 2 l V K p N M 3 O l s + d M Q a J s C Y a C g r U O e j w d m c o J F 2 l N k a t w D 1 A 8 t 2 i K X b A p Z U B y R M P p i g R L k p n a r 4 K q Z B G 3 0 x F K Z n 1 z 3 q Y 8 w 8 a O 3 V E e 2 E q P B d K M r k S S h G r U F C j + o 8 T 8 G Z 8 O B 6 u r z F I x V A D f T 6 R o P V c 3 E l Y F N z O z g 6 R S u f O n Z W E 7 e 7 u o g 6 W M P f u 3 q O l x S W R R v a Q I r v W D e H 2 F j D W r 9 Z O 1 8 p g y b m x r v 2 1 w x 4 m t B / g e 9 0 u g 7 D T L s Q A 3 D C T q h K C n H Z I j 6 D P e 8 B S e N D t J 2 C 3 h A K 8 p F J k U l J K k U s R 6 9 U 8 p K 5 b h o 7 a u a X u i D H Y 3 S E N 6 O + n l Z p n r F b w w w S 8 s L B I 7 e 3 t Z T U S i P b W 2 2 9 R M p U q I 5 D d O A e 8 t e 5 O J u W d g M K M u V f Z T J Y 2 L Z N 8 L c C 4 N g y F 2 i 8 w o s O v U s B I 8 E p A n x D a V B i Y + 5 1 n g O 3 n 4 3 H 6 9 m W 0 b K z e Q Q H q 6 F 6 w T V I J k T S x 2 K E A l 9 g t r x + b Y g y z u c 2 v o 3 G o N f u a w / R 4 c 4 j a E z n q b u J 2 T 9 B V v N H h e v r 0 6 D Z d H 5 i b m 6 O h o U E d A q A i h s s a 4 F 6 p o D J j 7 4 D R A + j o 6 q K p l S C 9 W K 5 S i h m r q Y C M j 0 N b Y m m L p T C / D u L 2 A 2 N s s D G 1 G p b B t l 7 A B I 7 x g k 8 W l A T H m E c 7 J X E e Y w i B 3 P 7 q m r r A I Z E u M a 7 a h 6 8 I 0 M Y W a A X f 0 b t j Y e U b 6 e u i h f l F y n D V e a k n R 9 f 7 l C p j 1 1 A g 0 7 Y a i z E 9 r c b 4 u V D + o t U S x k T C g w K k m x m J k c 3 m 6 F Q b S y s 9 E R A w R 1 t 1 a k u U 6 F R r Q c z 3 n Y 1 F 6 m 3 G l B P 1 L X s d 5 g P z t h c D L X m u j M r j k W Q m 1 T b 5 n T 5 9 p h r y W C M C I 8 R B t O 2 p e n z g 5 j m I x H / V H z k a P + g 0 v 8 z X I c m P 2 O 0 t N w 8 Q S J R I d o P G t g b p F + d T o m / 7 E a c S e n p 6 R M X D + D 0 b W F P C A A X J A O q a n 6 S r B f i t P T w J 4 h 1 T O j C g 1 X T W m h q + s U b j g z 0 B s h p S r N b a g H r s N Y O D s F 7 c 8 6 h w m E 9 l Y J L 5 O I w p r A 0 u k V y H j w 7 Q Z n n y H B m O n F B n u l u o o 7 O b C s G Y E G l + f l 7 i v a S q R D K 0 J S b G J + i H O / f K e v Z R 8 I s s T T D M x x 5 t v l c y Q T J 5 f + u n d m E M n F G f a k G h B u m J b 0 / o j l o A Y X R E m / U 0 q m G R 2 0 1 e 9 O g O Y s w P A 7 x G m 4 P E f j q y D f C N I I + S A o p I 6 m h Z / h g z 8 7 t I + D q B 3 0 T e 8 k h c i A t o c 6 K B 7 s 3 E 6 e Z A W k y 6 S K D J x W L Z U B V T a I p W 7 W o w y O 2 n C x c v 0 H u 3 b m 4 b e 7 a 8 v E S 5 1 J p M G I R 0 g b O B S W + 1 t h k 2 N z e 0 T w H T 2 y V j f R C t 3 q Q q Q 6 Q G C 5 h 3 N E O l 5 / r B j 2 8 N n m c e p E r s B Y Z a H Q R U G W D y S A h H 9 i E d h F C I D d B W C v m r / E f l 9 l Z d H x A u D v b T y 6 U M r S V z V M o s i w R 4 s d V J c U r 6 j j P z M / U C a M s g U V O p J G 1 s r K t R E R z f 1 t Y u I 9 M x + 9 a v D Q a L m 7 G K 4 Q y G J z 3 X B g a Y n / O 6 X w u / a 2 0 t n 5 q B t S J s w H J X a 6 f t 7 H r Q q T C M l K i E j f U 1 G V 7 l h + T W Z p m q i 3 t u Z o N i z Q P w u e j 3 8 o 4 d H O 1 0 V c X h 9 r x M s T g J E O I I g S Q g Y S n C E o 9 x f g F 6 8 X p / / Y v 7 B Q x s 6 n 2 O w H W 1 N d F M p o c + O Z u j 9 f U N j g t Q P r 1 B f Z 3 u t H E v C f y w s L A g K l 6 C p R 2 I g 7 Y E 3 9 7 p 4 A V w n 5 B f I 0 M D q m M 8 l K f B F m X B a w 6 n 5 f d Y s 8 8 r 2 R B n g K F E W R Z z W J e i p 7 l I y + v q 9 + h M X t x y C / Y W F 3 R z m 7 6 W Y s 2 j r 6 t 1 H s N 0 H 4 8 3 8 P v k Z Z r K 5 x M x + u p 5 l J 4 t h O m H V 1 H 6 9 2 d x a T / C U I L 0 B g Z b y 2 c e X + j O 0 8 X u 7 U O W 9 o t m z 2 D d g w I o J H / l g 9 j h P / t N O M v 6 N r x H 5 S q X s D q j l 8 n 0 b D 5 A / U 0 5 e v 3 y J f X 0 d E s 8 F p f c L e I J d 6 o 3 x q y B P H a D H e 0 f J w M q Q I j I p M T o c U F I F W R I B 9 s Q A W C g K a T i 3 D o / J 7 t F U R Z z 6 v 7 8 / G C O p l c w e Z A r D L 3 G A k 5 h e B A / Y t d I y v j F c j y e C z N x Y m K h + 2 w 8 R p 9 N N p W N l 1 v P B G n J 0 3 Y C q f E e F 3 u 3 k w d S D O s / H C Q 2 9 t j 3 t C M k G 1 V a 4 + D m q w R E S m 0 l j 6 4 t d W S E u j D Q R S + W U E N m a W k 9 T Z O T z 0 U S t L W 5 q l U t 0 g n t r j Z r c C z 6 o J D I 9 r g 1 3 A f j 7 j a 4 t r 7 7 2 i 1 4 B k u L C 9 q n C I S O 4 O c r 2 w 0 O w D q 3 u w L R V g q G I 9 T b E h C p a K O x q Y l a I + X t r V q B 9 9 z i t h q s l r I 8 M Y f b O z r 1 W Y W n C x F 6 t R Z m 1 U 4 V q t 0 M F U J y V k r S O z p d M H Q J g D p 8 P K F l l G K T h O B X T q l 9 r 2 Z q W z K t H j g S Q j X E I / z x I Y q F I D l K 9 P b V c z Q w c I q e P 3 + h r 6 g d c 7 P z 3 I 7 Y n o D 2 W D 3 p 6 A 3 E p C Z + 2 1 M T o / B 2 d i n p C E j H a 7 F U Z m o H s G 4 3 A C s e 2 j 2 V F m w B C b C K 7 V 6 A 3 z Y 2 N e t K Q V m w b M B i O b W y C 4 u H B 3 h n 7 z J h B k Y b N o N r v a s U e Y G + N y / 2 I o H 3 B J 0 u I J P 4 j V P 0 E t U a e X g U 4 C R Q L 3 K Y 7 u 2 z w / R i O U A f j a a l E E F 6 N D Y 2 y r w n M y w I 8 b U g z O r W 1 t a W D r n A U l Q 2 1 l b X 5 O k 2 I A 1 Q e A 3 Q 1 k D 7 Y 3 w p 7 B g L x v S a 5 F h t d S e s r q 4 I C d o 7 y 6 V K L c j n t 5 v l v f j m 5 c E P C z L 4 s y o L V / o B K / J 6 4 W l q 1 g F 2 m X C f r 0 o V J B Q 8 S u 2 b n E K Z U G c O 0 x 1 W n V K G h m i Y X s w r M z m I s 7 y s C i I K N / q O d o P e 3 l 5 6 8 W K K H j 5 8 J P e D t J J p F R 4 + 9 n S W T 5 1 e X 1 s V a W A D 6 s 4 5 b s M N c M P 9 f B f W / S M J A 3 j P z c 1 N U U u 3 + O g 3 t 6 h J 3 2 9 5 i X X Z X a N 6 B f J q T a 3 h t x / I z N k K J v L f j e 1 + y b H D h q p j Q R c u u v q P k u L s 5 L N w V P 5 0 p u 7 s 9 s W h W / k 6 W x t l I t y H Z 8 x a 5 O i E V S Z t h H c 7 C h w J + t 5 7 t 4 R E G G 2 O h S 1 h G c N O H A A K P s 5 5 a 3 + s m u Q F V C I s 7 o h l v P C u 9 t o P M E Q 0 c f s I 9 0 E 7 y X S q g l y L C / N i P D D S t a 2 9 Q 8 h d K 3 A f W 1 J 6 g R 0 t H s 9 t b / v t B d g d x I u p 1 Z C s L H s i I O / p 5 o t A g v w H m S a A l G I N J I n u F B V 9 W O 7 Q J d S 5 / m 6 n 4 M V 0 X w 7 U P W B m R u 2 4 g A J m g E Y 3 l i H G i j 7 V Y E / d g B R B H x K k F X R p Y 3 p G P 5 W B t 6 P W A K Z u d M x C / b P 7 b 4 q B x L a J c i A z y A V J 1 9 D Q 4 H w P 4 s 3 7 o A P Y / h 4 / 4 H p c V w n e h f f 3 A 7 Q R v d 8 x x B K Z y 8 K x h 0 g j O B X S 7 4 y / S l K J D 0 e 5 J k A z s 9 u b A v X G o R O q M a 5 q d p A K R 8 z G N c s l D w x g b 6 B y P J o N y / 5 E G M h Z C Z A k m C + F r W w A S B E M z c F 9 U b A x D g 7 S z 7 b I Q T 2 D 9 C o n L x F r o w J I K Q N I m 7 s z E d + x c o B 5 f w P c c 2 V Z q X 3 o A F Y Z X J l U e D d v R 7 H B 7 y c w J E s H D g i f T 5 S / 7 1 I y d H g G h X 1 C p a U F D j o x m k j G J d O H b z 7 n Z C x / i X q 6 5 o Z G a S N B g p j + F d N J + v z F q 2 3 9 P c D 1 U 1 j g E I v T 5 9 X q p J 7 C h a F D G F B b 4 G r X E A r P A K l A W j w L 4 + D 8 V C r U a X Y G o c 3 U E l P V N w w T C K 8 k A / T F e I T e H a x s l D C q q w G e B X P 3 m l 4 8 R k E 9 Z 2 1 1 m d Z X V 4 V w + B 3 I h z T A Q j P S 9 r O A v a r 2 s + R Y J U B C Y b c R A 5 j M v V L r + I I z x S S J y T s v y Q A d t b a O N E X g c N y h 1 k u j g 8 N S w A H M v k V h M i b v X L h V C A B p U l 4 Q X b w / X L 4 R G u b 1 Y N H 8 9 f V 1 W u V C O j Y 2 Q Q / u P 6 B H j 5 / Q 9 P S 0 P O P O o x f b C j y e + / T p U 8 p 5 4 q H q m W X + z n U q o 8 S 9 q R y 1 N 2 F N C g + T N f D O l c z k a H N 5 0 d r W Q S 1 t b U I 4 E A + E h u R s a m 4 u G x X x I 0 t E 9 H n B 2 o h O Y S 8 q m b 9 r h e l 3 A u o x L b 9 e q C i t O T 2 c C l I K i X I z s 3 v r E 9 w r D p V Q n Q l 3 n Q g z Q t h 0 w O Y 3 p m l x c Z G + + / Z 7 m p u b p / l 5 t 7 P V w C b T 3 T v 3 Z G O A Y j 7 F N X u O L l + + R I O D p + j q t a t 0 9 e o V O n X q l H Q S J z r O S q e x j e c c P n f u H D 1 + / N S R E j Y Q R H / P 7 5 + W q L k x Q T c G t x s Y 0 E a D Q Q J S t b n F f 9 V Y L 5 E B k P T O q 6 g M E T J A 2 8 5 r N L n e n 5 M V X K H q Y t g S O l r f H X A l 2 E F Q A H v h A l a y H n u Y 8 r M d I J L j c 5 D O V N Y s 6 o F D s / I l Y l w j Y t 8 f l l B I k N 7 e H v 0 K J Z E m K K A v p 1 7 R u z f f o a 7 O T m m 3 2 A m H 3 2 V Y J U K H 6 7 N n Y 3 T 9 r W v 0 6 O F j + W 1 X V 6 c U y J W V 7 e t e X + 5 X K 8 0 a q b e 5 t U U j o y N y f b b t B v 3 w w 1 2 J N 1 J m n e / / 9 V h G V M m f n A 3 S u 0 P + 1 j q s b Q C D R C X g 3 S F x j E Q 2 A K F a u W K 5 O a T I g e v s p a O 9 O K / H 2 W G 8 X U d j 0 d n v t q e p 4 C y j v F f A A I P 3 w Q i S k 4 L a 3 t Q 1 T C D 5 M d b R L o t 1 d b / 9 4 e F B V H Y 7 o r e j j S 7 0 t Q p R n j 5 9 R m f O n B a J h L Y P 2 h D z 8 4 t 0 / v x Z z m C W C l x Q 0 R 7 C + f a e Q d m e E 6 o g B s E m k y m 6 c O G 8 E A I S w G 4 b T U x M y n R 4 Y 2 H D t H P M l A W g F s 7 O z M p X 4 / d Y 5 6 C J 2 0 u r K 8 s i y T L p F L 1 k q Y R F I I c 6 V F 9 H J R i S e K W K w f j 4 B C 0 s r l B L C 0 a 6 x 2 k z l a d z o / 3 b j B c G u J + 5 F 7 4 J m 8 Z 5 1 x o E U P i x W h F W k M X E x s 6 G g g y A 3 Q 8 w F + r E m M w Z M i S L 0 0 u 1 j 7 E n L 1 f S 7 M c R 3 T F q 4 i W O 7 L h c 5 f N Z G h 5 o o p 7 u w 1 n C + d B U v l M 9 f V J w 0 P B u b W 2 h b 7 / 7 X s i F g a 3 9 / f 0 i o b 7 7 7 g c u 4 K t y P U z Q g W g 7 l b K b E p 5 h M g w P D 8 s g W l P 4 v I Y G k A k J j Q Y 2 p l M Y M g E o 3 K O n R + k 8 k 0 n C c S 7 E X J h w D 7 x H o q G R L g z E a d g i k 9 3 J j G X D j M T E 8 y u R C W 2 z n u 5 u u n T h N F 2 5 f J 5 G R 4 b o 8 v l h m p 1 b k g r C D / a 9 8 D 5 + Z A L w v j n + t m g I U + j V q O r 9 A B 3 Z t c z H O l 7 A R + s P r + n V A / R 6 2 r 9 N X g 9 w T p o X r K 9 r i 6 n 2 E w p V V 1 c X 3 b r 5 L n V 0 t N P y s p o H N c w F 7 5 N P f l q 2 4 M r L Z D v d u 3 d f i A g S A l g 6 r B K 2 N r e k Q M I q a M / S N Y A K h r e x 0 d z c T I 8 e P a Z X r 1 7 R k y d P R J I Z 2 N P o E w 0 N X I C 9 v 9 4 O t M 2 W W e r F W I 3 D 0 C Y A 7 a z R k Q E a n 3 g h h K 8 E p I 9 f u 8 s G t o Y Z b i 8 4 6 + p h j Y q 9 A h J v v 6 M v j g L c i p K / 1 R n F 3 6 X z K 4 / + E K s s 1 t P 5 V 7 M H D B R E b E Y M g E w G W P Y 3 n U r T 4 8 d P p G C j Y / c u 1 t l b W h K V 7 / 3 h N A 0 z w R 5 z g a 9 G J I M t l i J + p v d q w L v d u P G 2 9 I F d u H B B p B J I b t Y E 3 w 1 A f K i z g 4 O D Y q p X i e z i / P k z t L b u b 3 U C m f B 7 r 9 S 1 A c m L D u c f Z 6 K y Q z s M F h c q b M x W C 4 p 1 W N T y M F G Z T u 5 3 C e 1 K X P 6 0 d l F v H M q q R 9 i W B I V l Z a 1 8 M C r 8 p 0 7 1 s + S I S A H E m L 6 3 3 3 5 L V j J C e + j R w 0 d i R L h y 9 c q O 0 s E Y M W q R I n 7 A 7 + D a 2 t u 5 r b Z U t e 6 r B F Q I a B s a U k d j U Z E 4 c J l 0 W t p q r 2 f 8 1 T 4 8 u 1 p l s J b i N O S C 0 d E A V V W 9 3 W o y J I v B Y N P q v a C C 1 n r M w d + K / + a T 5 e j 9 f h W 2 L 8 m j N r L K Z L 2 c d G f U 2 z V 3 X m D V A q t R K w u f X V u o h r s a w Y A p H M D 1 6 9 f o 0 q W L Q q S L F y 9 I 3 E 5 4 8 u S p j F Y / C I y O D s v 9 7 I 5 W v P M G S 5 c 7 d + 6 K F E U f F y o J A 6 i b U F 3 t v i T M r U K l A Y d 1 2 T G l Z G N r + / I 8 O 6 l 5 j + b U J t J m r p J Z q s w c P x g t 7 x C u F W r E 2 0 k C v 6 + 8 s v 3 e K E 8 4 m H P b g e g H D 1 5 v K 5 f 1 c I d S R y U z X L i C y i D h B a Z e z M 7 O i Y p n 1 9 C 7 l T S w 3 H 3 5 5 V d V 2 y i 1 A g Y R E B n t q S + / / C N 9 / d V t u n f 3 R 5 a W m 6 I e Q o r i f b / 4 4 k v Z t w q d 0 6 9 e v 6 6 q l m J x T N x 3 + F T n t l m 4 6 M + q B u y k K D W f h h l j u L S l I m N M t L 3 s O V W P d c z r i X L O I F D + z U 6 o P F q Q O a T + q M C n d x 7 7 P P 5 g 0 d U 2 R K P t a a n B U a v b U m p q a o r V o Q y r e b P 0 s 5 9 / L H F 7 B c i E 9 h g 6 d u s N k A J k i r F a B / K 3 t r b K 9 + 0 E m P 9 T T M A W b j N W a y 8 Z Y L q F V 6 X D s K h J d h g d / 2 f n 0 v T b Z 3 G K R 4 o V N w B 4 E 2 D K C 8 z m K E O y 9 y 7 n t 9 q H F 0 6 p 1 j C Z F + W o N t G D 2 b y A 5 k A h S x 9 9 e E 7 u U U 8 c S g 7 0 t k e 5 h i i X T q J C s d r U 3 9 9 H Z 8 + d p c Y m d 2 G W v Q I S b o D V P g x D q i f w 7 k + f P K O + v l 6 R S l h z v R Y y A e i L S q U y 9 O D J c 7 r 9 / U O 5 F x w K A 9 q B X q z 5 z J w 1 m i a K G M q Z 6 Z 9 6 U 2 H I J B + r P 9 p E K W n E Y T e g L t F + A 2 + 4 X q h 7 L q A 4 t C f y M o o B N Y t R + 9 C A R 8 F H O w M 1 f H f X 7 m e 5 + g H r S 5 h p I P U C J j R e u l x b 2 w 6 A Q c I A 3 z p w q k + m / V + 9 N E q / / 8 M 3 t M p p A 2 m F D u m 1 1 R V x 6 2 l M w w 9 S l 8 8 S X 3 P Y b I y B d j a W P n v T Y a v / I I Z D G 2 E V h + W A s I q W P 3 I 0 X n U N B h H U G 3 W 3 8 p X Y o f E L 1 Q g F / f H j x 9 J m Q i N 9 a G i I L 1 K A y f u g U E C V X U c 0 N z f R j z 8 + o G + / / Y 5 u 3 / 5 W N o D z a 7 u h Z s W 6 e Z W m Z j Q 2 N N D N d 6 7 K p t w G M N 1 8 9 d 0 j + u H b 2 9 w u w r A p F Y / K C E Y N r I 6 b t i c + 5 t 9 c y W T D / W K G k E f l s Z J e 2 i 9 H 5 V c w 5 F O x a W h J u F E d X d 1 z 4 + J g j 3 w 0 a l / U N N e v X 5 e h R p 2 6 A Y + N 1 L w G i f 0 i f I D 3 8 k N n Z 6 f M E n 7 r r W t y x M 4 g T 1 g F t C F D Y d h h n J 5 d w 3 q B 7 o L Z 6 W m x H H 7 6 x X e U y + f o 1 7 / 4 k J o b o m X z r 3 A H r B P 4 Y M Y d J Q 5 g 2 N C 5 G v u i z F y v E w l O Q 6 G H I Z I 4 5 Z d o 7 Z d 4 H V a X q n g E l p e q G 3 8 O A o d g N g / S / M K i z M r F E C P A l k z N L c 2 s D q 7 K Y F l 7 R u 1 + g L F e f i s h H S Q g M d L p D C 0 t L Y q h A R l n S y m M g M d W p D s B b a / r 1 y 7 J r o x / / v F N V n 2 7 R I J j X C M I C W y s r 8 s Y x 1 w x W L b Y P 4 A h V H m O r 2 U N 8 e z h G L r q A p F E 6 r / 2 a 4 e w e 0 L H 6 b A + 4 n o E k 8 m M T / k 8 W M d 1 o F / 0 w T l 8 3 8 Z m y t e i h Y Y 4 B s K i c Q / C Y R e + / R B B i X + u s S + c p 8 n x C Z m m 4 W e q 3 y 9 A o D t 3 7 n H b Z 0 3 6 0 B I s h a C O 2 Y a J I F d V G O R a C 2 B O t y X 0 F L f R M I o E D u u a Y 6 4 U z t + b 3 k 7 Q 2 f W Q L B 9 t D B V + 8 F v y 6 y T B E E g R B 9 + i C C J O 5 7 m J E 4 j H C Y k E h 3 x b X 0 e F 7 V 9 O D 8 r V X e U L h O M 0 W z o r H 2 4 + 3 h z F / K l L A g o M 3 O y c 2 n 1 j N w A x T d 8 O p E S E y T s 0 M k R 9 / X 0 0 M T 4 p o y 4 w h H + 3 Q B 8 Z f o t 7 w m H a C M b 8 w T Q P d W 9 k d F g I B S n 7 9 o 2 3 y 1 S 7 E J P B 7 u S t F U g b m I J R w e B + k H L m v n 5 7 S Y 0 t q o q q 0 s z e R L j k u + T X i Y I p O / o I r / w p i 7 P 8 + C f B E s X D R V k a D u F C t V r n g F B 3 Q u W L G H O m A x 6 g Y I I M A C Q J X H + f a n P V C r O 2 H g o 2 C p 6 p 6 c O h s J i o L 1 2 + K K Z 5 L D N m n l U L 8 A 5 o 1 2 A v 3 x 9 + u C M G C I z k w H 5 U 6 N y t 1 o c E 8 z c G 1 m K 7 G 6 i f u w G W K s N u I l 5 8 / c K f n O 8 O Z p m 8 / u k F G q X r u L P G Y U L R x M A i D W J 1 e V F X m L C K S + m y h / z M H o L O W 3 c r 3 8 Q y J J H 6 O B s g D 9 o L Z q U g F H g Y L r A 2 O Y j h 1 y d j s L G 2 J p J N a i D P U s g G s C I a o O F / 5 c o l U d P 8 r H G V g H f D o N 1 b t 2 7 S B x + 8 L 6 S V E e u W J P I D 2 j 5 Q / + Q 6 d t l s W t Y B V G 0 t f 2 A U / o s X L + j r r 2 9 L v 5 Y N 7 K a x k f G v + x 7 P R + j P z 2 W 2 j T r H C r d I 9 X r u / X S Y w P R 2 E A V 5 L h W u F C l 1 h N f E m V P m O g l r v 0 z H Q X r U 0 d V f Q u k a E u s j o H 2 E p Z N R s L 7 + + h v q 5 b Y T A H U N f r u g Q g K Y p b 4 k s S y g g J o C W 2 k 9 h 6 2 N 9 b L l m E H W t 9 + + z p L m e 1 q Y X 3 A T m Y k J c p t n 4 I j 3 + 8 M X X 4 p 0 2 g v M B E c A 7 x i N x m U d w D g T 1 P s t w I M H j y j A K u L D j R H 6 6 K M P 5 d s M c P X 3 r y q r j m Z / q 3 c G s v T + c J Z G O v K y 4 Y K p j G X m w o m G z h f 5 p 3 z q r 8 o / i U W a w q + P 4 t y r t B / R r r 9 e C H x 2 7 0 l d n 5 K P X e A C m q O f n 9 7 i 9 s d L e v 3 q t Y y K w B o Q h k C T k 5 O 0 s r p G 7 7 A q 5 Q U K P A o Y N k 3 D P k 8 A F p b s 6 l Z T 6 J F I q H n 8 d h M E l p c W q a O z n B h 4 h 7 n 5 O Z a C a G 9 B N Q s x q X L S b s G M 4 I Z E n C 5 f u V x G 8 N 1 g E 2 R m C e t d 6 B 8 A W T G u r x X r U J j v 5 3 Z a / y n / G b 3 Y X c O s N + 4 H b D L 3 1 q n t h p f f j c V O 3 F g 9 X y B / 9 S x d 1 e Z W K 1 l h q J E Z d l Q w R 8 z S R X c F q / b q m J P h R + q Y k e F H v / r V O / r G 9 Q E T 6 m l d C Z W L n m f J l K P 3 h 5 K 0 v j Q t Q 3 V s i x a A d b 2 r 7 d 1 k g I I I S y C W 4 c L K Q Q Y w K z e 3 q A m I a F O Z J Z Y h E S t N O 4 d U s o 0 G I C b U Q b z b X o l k w 1 Q E l Y C + u O R W U m p Q j A n s 7 u 4 W l d I G R k R g 9 a N K w I B Y r I p 0 w 1 q 8 Z W E z J A t j n q R 1 I q p B K k w m j E 0 o N Q X e J R S O Y j j S h J J x f k w q W E j L C F X M 0 n / 6 1 U 1 9 5 / q g 7 i q f w d J G Q W p t v 8 b 8 g w c P t K 8 6 o M J h 5 I F N J g B k Q s J j r T u Q K a W 3 A E U b q J K Y 9 1 r g Q C K 8 W 6 1 k q t b G A 3 A f E L 0 S M O Q K U 9 1 b W F J F w h F 6 8 j o j a 2 A Y Y A p / N T I B l 3 r y Q i b s t g j g U + 9 O R 9 4 Y M g n w U e x U P q q 8 h N 9 x + I d z O m y O x o / f i B + / l W N 9 E f j s x z p L q I i S U J H 0 a x p t 3 Z T O X f W B L j B S A g X Q b n v 4 A T U R + m Z q g Z F a W E C y 0 h o N t Q L r X W C V I 0 g v E B X S B Z I S G Y R 4 W A 9 N R Q E p a s Y n A v g 2 Y 3 j x A j O D 7 9 9 / S I V Q I + U 6 3 u d 7 B K k t w R I r F Z B x e n w T d a E P s O I R p B H s P X C 4 9 G x n j s Y W q 6 f h S Y I i h p J M S k J p d c 9 I J k c 6 e R Z q w V H 7 k X d q x L l S + X 7 9 F + / p u 9 c H d Z d Q p k x c P 9 1 G q 9 x O 8 g O G 1 K x W W N z S B l T D W q H I h B 0 2 m m h 9 f Y 3 b L k l 2 e 1 v r G u 0 e o 6 Z C j T O W S B h T Q K D U 1 h a t 6 S X M Q D R b y o F M 3 u n 0 I C A G B j 9 + 9 I S i H W d p P X 5 Z 7 s t l h Z a 3 N J l 2 w M x 6 i H 4 y m h Y y A a i j 3 i Q y i U Q x B y G W J X V M 2 J E + g I m D 1 7 o G 2 x o 5 f n N t / X B o K t / k S o T O n j 2 j Q + X A i I a J 8 Y m q H 4 y a Z r c d p b C s g Q h Q q 7 A 6 a 6 D k F n R I D u y o U Q n m X X C 0 9 5 q y + 7 K w 5 F i K 2 0 H N L A F b P a Z u G 7 g H 9 H n M 9 s W U l c 8 / / 4 J J m q Y b t z 6 g z c g o k 3 5 v E v Q P k 3 G 6 0 p e T 5 d B C F T b 0 P p l A 4 c e B j 4 Y 0 2 s H v F 7 b j 5 Z / x W 4 4 j 5 O 7 1 R F C W r 6 3 n P 1 2 G s a R X J d U H N T r 6 e a r N Y 8 q y m r U X Y K 8 m J C b I E 9 e N f o R B T j / 1 E e f M y A j 4 8 f p G 4 k A a g a B m h i 3 8 N p H M l H Q v Q N 7 x 8 U k a H R 0 h L I f W 0 d 4 m w 6 1 W 0 5 U 7 h 2 s B 1 p c I B 0 u y H n v 1 l Q R P D p D m / F / 5 N T H 8 n e q H Z F 3 Q 8 a s j O x b b 9 j V O P P u t k l m X f / V X + e C 4 Q E a q N H 2 w 8 h G w u F h 5 o z K Y z K E / 7 x Y d n Z 2 0 t b U p q h i k B A A T P I w b d p s N 6 + 4 p c 6 u y 9 D k G C n a N / G x k R l B v 0 y k 6 P Y c B I 7 G + e x W V b X e e 6 a F A B p B I 6 G d q Z x J h k R Z M 1 b / x z g 0 u K l i w k q / V z / B 1 O + B y T 0 7 M 5 l f 6 8 o d Q 9 x 4 2 F C n 4 j / L r f / A j T h G l 3 P G f i n E 4 1 p C k + 0 b 9 V T 7 9 E S t J M M r / i z D L F o U 0 H q 9 s l T P Y 6 b w v J D H V R t Z 4 D s g J F d A M x E X D F u v u o S 8 r x 9 L E h p C H / + H 3 I O b 8 7 D T F + D 2 F b I y H 8 w m Z g o 7 R D M B Q m 9 v O w 6 R K j P 1 7 5 9 0 b M m T J B r b 3 N N a 5 v S J l j d 9 r 8 t l Q 4 C T D J o N x T t j 8 0 3 4 n 3 j 7 v S C f X y b r j d U b d h x 5 R U U k F T I y b X P Y X U 0 1 N D T Q 7 O y v r 2 V U b n o O G O 1 Y e 2 i 3 M i A m Q Y J M l B o 6 w G i G B E T a q H 8 b R J f T m b w b o r z L T M F r b 2 q m t v V O k 3 d x K W k Y h z G t L G 9 D b V J C F K D F g 9 f 8 9 i d F X T 9 P U 1 H d F j C 4 G M I X / 2 9 P 4 j p t C 1 w I 8 + 0 2 D p I q H C H D e O B V 2 S a N U P / u c c S a + y P k G j U A / p E 7 u U C Q U C j B 2 k D A r 9 y B s A w U a i 7 Q g H t P L q 6 G l t U U 6 b 7 2 Q h P Q B V L s 2 a 8 Q C p A t M r G L u z q m p E Q Z + Z v t t h h B + 9 e d z S f p x o W 3 b v r S 5 Y k D I g h 3 j 8 S 2 R 9 t P 0 Z C F G i 1 y Z A J h p i w X 6 D w o g s E G l s X 4 n D c h F L v 4 O K S R G + 7 2 O / 1 S I K 7 f s G V L F o v W 3 g t Y 9 F z A 4 0 x D I X g r L C 4 y z G x 8 b l 9 m w a M d U A z p v v V t o I s H Q D r K B h P R 2 1 m J a B U a C 4 / e Q R v a z Q D A v v O 0 2 9 D E N d k Z l O W Q v / F Q 4 7 C t l l o W G 9 P p w N H t g A 1 b N 5 n B P 9 U 7 1 J x 0 u A Z T j m O 1 x 2 t l h + 7 y Q p 8 w o 4 Y b b 2 u u / Y U D 9 r X y Z K S n Q c K 0 J J J I / I B 3 a O t p l Q O r L l y 9 1 b G V g n Q Y k E o A j 1 E G b H L C s L S 8 v O e q a A y 7 M s P h B D c M 7 2 b 9 p 8 F X 3 3 M I K d R S / Q d y F 7 p w v q W w g M z v i W S a l C u N + z 8 c e 0 0 j 4 i Y r Y B 7 B l K X + y A D u J n G S o w q 8 c / 3 H D D j H g l J R B F 4 a M 7 d P x y k D k O s x s k G s Q b x z O c T u 5 q 7 v D L Z d 1 + n e o O Y H J b r a 0 8 A L r T M w v z E s D / i U 3 5 p F g 1 Y B E E 4 t d K i n X N j Q 2 O J I L j 2 l I N E q n r g 0 Q L J 1 M y f W 4 1 o y 3 U x l U L o 1 y W V c K w l S u 1 i t 3 g b 4 f 7 C 7 4 y / N p + u h 0 R q a j 2 8 C m c i 8 W c v R / f n u f / u 8 X k 5 T K B 2 V F 3 D O n R 2 Q 7 m r 0 C 3 / Y x P 8 + g 1 f P c k w j J a + S B r e I 5 E g q k U P H G G Q I p v + 3 U t e a 8 + I V U J d Z + 9 j d i p h Y c E q G 0 l a 2 G p 0 E l k 7 Y M J w A 6 Q C t t A Q P A v C 0 W O 2 1 S R 1 s M k g v L d v H P Z c t P d O p 6 V 2 r F W E D 8 F t c 6 Q 4 a E X O W N f E g k 3 H d + Z l p G X H j R 3 1 o U F Q 4 D O L C H 1 e m O P I 2 0 l 4 + K i C a a q H X 4 F j X 0 X K b W B l f a 3 R z c X b + a S b u u R k V g G 4 v 7 t B Y e J 7 j E M M 4 Q x O v 3 c + a 8 I Z K S V i p c l D y v N + p v 5 W O H A 7 B V Y S q 2 L b W w O 8 f Y s z E x O W M A K t Z S w 2 4 c O 8 H 0 M Q G Y X I h O Z K y b D t i j u E E Q P 2 D o E N S / d D o p R g + s B 4 E p I p B g 7 V 3 d M m X E i 4 a I u h c W T o E x A l t s v l j x b 8 + c 6 c B m B j r A w C d j 5 d d a g d V j s U W o P b L c I J 0 7 y Y R y E 4 U p I B U p y K C O r g Q y R 8 d t a y f B 4 T p 1 L I v n I + K 9 5 b I e 7 p B y Q i V a o V T b 4 7 A p 2 t L S K r W 1 t c o G a x j o a F Z E 2 t z c o s n J F + I v g 3 p E R c C y h 0 5 Y k N d P 7 Y S B A j V Y P N 4 g R g / T n s L v E G / m X 9 n A m L s f X k f p i 0 n / E S A 2 p j c w L U Q H N H a z c + A H I / 4 S D f f A d q E n F c w J D f b Y h B F C + I U 1 U R z H c R a 5 s D q U x D v S C e e L X N Z 3 k d j 7 A J d w i 1 5 1 c r D u o T B h 9 z 2 D a m 0 p q G F Y V g x z m T D D F p 2 w D x 5 i U 7 T X L G 0 S d J r b I P d + f F C 2 W 3 x k h 3 F + M J M j 0 9 Y q D G + y p 8 z b g E U Q K i Q s g P a U D W T U c x a c S z W a w b E g p T 3 o t V B U 6 V I N G K O H k R C Y 8 + R X I D B A d p m f / 3 C u / u b g + s E m g P Y 7 R H C N D i 5 R 1 L X O e X 2 9 o 9 r J e R g l 1 L w p G C N w j 5 Y W V J C q P N b T H Y q E i p H q W 8 J o i U o S w g Z U L + x m A W K 9 8 8 7 b 0 o 7 C d A x s V 2 O M C G 9 d v 8 o J K F 4 B E r A a 8 E w Y J L D / E 4 Y Y I U M M Y H B Y X 9 u + 4 b W B 7 F 6 o n 4 t O 4 r W V Z U p z + 2 q g v f p 3 2 L j S i 8 V U d I C B z S D 8 R p W P c h v s F 9 x G g n r 3 E 5 Z K m I 3 7 4 W h G f m t G Y w B P 5 i P 0 Y D b i 7 O R + E u E Q R 5 O F S 7 8 V N n H K L + c M k e Q 6 7 R C n S a T O 2 + e 0 t Y / 9 P / l p f W f q G g S + e D B + C L I w Q G u 5 A b G I 3 R p U F j b j D G w / C I U F J F 9 z G b 8 8 0 i q S C u r a + M S k J D C G C O E a L P I S D m M 0 e Y s U c I z + r h W 4 H 9 p K M E R g y n r / w K B I I L / O X Z j f 2 9 r U h g B m k q S p F L L 5 A H 0 + s b P K 1 9 V Y E M v e y 7 U w Z X w G 0 S J m G O t B d C m j B l J j c i l M a + k g v d W f F W m G D a r x W C u p T i 7 4 I 2 y V T J U H R Q A j X Y Q M 7 D D F X S Q N 5 7 k 5 j 0 p R j t Z c K L S j Z T 6 U d u 7 u G 1 n 6 m 7 / 5 B Y W r D S g 9 I B y K U Y I w t Y A T a z N b + Y N s q Y U 2 y 8 L C M s V a B 2 U E B f Z p Q i G + y G 0 r 7 N t 0 e n S E e r l t h T X F s W 5 e c m u z b H h P L Q A 5 m p t b p G 0 G M g F 4 B l Z U s g 0 c I J s h E w D C m Q G x Q D R c W + l e 3 A r J f C U / M q H D 9 1 J P j s 5 1 5 m V B F h D n 0 W x Y L I f Y z g b S K a k N D 2 8 E m R j y G f g D I s l B V 7 I g k f G L U x L G V z q J s 6 / x j 0 P Z C 0 e 5 7 J W V y f o 4 V 4 e o M 1 T N i s X v 8 W S F a q o f 2 g z o v D x z Z l R U P n u M 3 / f f 3 5 G R 6 d h C F K O 3 1 z e 2 p I 1 j d 9 L 6 w U z 0 A y H g R / u o u 0 e t v A T g f T C 3 C a r h 8 u K C x M F A 4 V 1 Z C R m G W b s G p 5 k I e 0 W U c + D G Q I 4 e s Q r 3 6 V i M N l g i w S x + o S f P b a i S j P m b W g 3 R 7 a m T 3 E 4 q h y r w 7 P C P j / z H j S s L a 8 I 4 q p y O 1 + Q y 6 p y R Z I Z A c E q S K R c 6 x L X U O D v x s P q 7 h v C S + l j 2 o + B W I x O n F / 8 k I N O 8 l 5 g 0 i 4 v L k o D A 9 P Q 0 j Y w M 0 b l z Z + k 3 v / k L M Y l j P T u o e x i 3 V w k w g w e 5 q l + Y m 1 P P Z o c 4 S C B b 4 h i 0 d 3 b R y s q S X O t d + w / j + 7 C q r M F A a 3 U i A 5 i 3 5 I e b Q x k x P q D N B E k E 8 z p W O s U 4 w W + m V P v o K Z M N R o y T D 0 U E / l N G I k M M Q w q H I F w Q z D m o h 4 Y g x m + I 4 y U Q V E G l N s L l 6 e z 5 E X 6 2 W x b r 6 Q 5 N Q q m h 8 0 V a r 7 J 0 O Q r v 7 R d R + p R V n t V s g 6 z q g 2 F C n V 3 t r G q p / h 1 s K G 1 2 k j c r G k F V A x o b m y R B b R i S g X A Y u d D d 2 y s q Z Y a l D k z j z S 2 Q S N v 7 j v A u 7 e 2 d t L G + u u 2 e U B O h B h p A Z T P 7 3 1 a C W d I r w s R q 4 L a k J A f j J U s f E A h o Z P 4 8 Y b X Q 9 G X t x q x + v G H I 4 4 R U m N M V Z G G P P m 8 7 d c 7 x O 1 I K f n P O x 8 8 O + a W O q i 0 2 M n I w e y / X g k M k V E Z q p V e r a p I e A C s X J B a O d 1 5 F 6 P c T U V r P B D m O a C t x Q U Z t p 6 O D r H J l u B C n Z Q o 5 z O m m P Y P E R g d w L 5 P E D x v r a z L V A s g y M W G 4 g F o I 9 b G J i Y T R E T C J Y 8 O z S t K t u a V N 1 E M 8 y w B m f K y w Z I B z D c E k f 0 k 5 8 f y A E e n Y b d D c 7 t V a m E Y 7 l I T b K B / v + 0 Z C E c S Q w / g t s j j O i t 9 G J g 6 D M P q 8 I 7 2 0 3 5 j K c Q 3 / o b Z 2 d 0 Z B v S F d I Y f m + M / M G g q T G o r 0 K a s 1 W L M b x 8 U k S w 1 r 8 z C c x 7 y i i a W I 7 F 8 7 N j Y u W 4 e C U A Y L C 4 u y c h C m k x s Y a Y K p 7 0 3 N L U I g j M m L x R P S V w X p h D F 5 s N b h P d D / B F M 6 9 n F S V q J y 8 g A Y u m Q q A Q M s Y j k / O 6 P U R b 7 + V H u E K w L 1 / p 5 L q w J q H l b V B c n e D L X O D / q 7 N A E U U T x O t 4 u c o 1 x n r t V H 5 x o T 5 u M 2 x 2 T C 9 U K q A r W 0 N m 0 v h 3 V 0 h 2 T l U 6 4 h s q F q D k 4 M A I U U 8 6 R 2 Q i q t D A D Y + s Y u 2 J g Q O D w 8 X K a y w Y y O f i W s B g t D B a x y W O Y Y v w O Z D O C H d d A G j B E w y U N q w R S L 9 4 R 6 h 3 t h O T I b I G p n d 4 8 8 G x 3 W I L 6 B / r y a w G V E r H 9 f P j + 5 / U k 7 Q f I b B D B O l w G X N B 7 n n L e u l a N y T h t K H 4 0 f 1 4 j f i r t 2 / f y 2 c l h P t 3 N p P k D E I 2 n + 2 A K l s + q D / d o d X k k A T M 6 s y d L N 2 1 G i 5 8 + n P N a 9 g A x k b W 1 t E 4 k E t c 6 v j Q S 1 s V K / F e K T s O x x R k K 9 w w B b 3 B M S D G 0 6 G D L w b E P Q Q i n E a t v e L H 3 8 i D d r Y U o L D i n Y u e q Y L v z G b x V + H B 0 1 T u J R q a m j I Z F c i 3 j E c b 6 r M F a S L U h / l e m T K h Z V P 9 X Q y C n 9 N o c D J p R F r 0 N w 0 D F n 1 g K c U O 5 w G j 8 S 2 W g a e n / b 1 A n g z J k z 1 N b W I n O f K m F D C v 9 2 I C N C 3 r l S F j C K 3 Y y O A E A e S D A 4 m N K x P o U B j C f Y / a L 6 V / z p w J A I l Y 4 c t V N E U n G K W N o v Y S s e f n 1 U h N F h / J 6 P z p w n u Z 8 i n E M y O X I c E y s R w 4 K j y E O 3 / N X b H a q E A h L R L D 1 d w K K O R R l + 4 w c v w d C + M N P I v c A M 3 / v 3 K y / l b D Y Y 8 A I S K s m q o R + Q s c b w 4 Q W I t b K y r E M u H s + h D f U f U N D k Y M d / E F J h I Q 1 I o M O a I C r O 9 S u i 2 N f q e B B F + + V a h I V E + p z j l G S 7 c q 3 2 n f o P C o d O q K Y 4 q 1 L 6 w x N h G B B q K 4 b 3 5 / z b G C A f J B Q S 3 g + Q U M Y A A Y O D v U 1 n I B T 0 N U L g n n 7 3 g 1 o B S y F m Z t r g T 6 G e 5 s K e p r b v N E D 2 x M F J N z 7 i P 4 e l 4 A s R N J E 4 b M i i V D z 3 q J w 5 z 0 6 X F T g 3 7 K p 6 r j P S S a l 9 O F 6 8 7 L + w a j 1 x u F Y + 7 Y L B I v 1 h I k w p b k s Z P u 2 k 9 s G 0 7 j e Y F O j p x o b X y u y N h L b R 0 9 u n n s v 3 h 8 E B f U 9 Y o h n W O b S N E O d H I G 9 n L + 5 r 2 l 2 w C m K m s M H v J 2 O y 8 d l e + o 2 4 0 n 6 j I J + j v 4 m p I e k q z p F O c I Z A O m x I 4 f i V q g f V z n u N Q y S O U 9 f Y B H N J h Z W 0 0 P d p l 7 v D c I d q 5 T O u r 3 1 L D B M B S Z Q C q j H + X 1 6 y v A T D 6 Z c + k / d w 3 c V L F 2 S B l 9 X V F f r d 7 z 6 T K R 9 q X 9 2 c m L x x Z 3 s B F y z R D E O F e Q Y k D z L J B i x 9 N j C Q 1 l y P Y z z e S A v r B b o 3 l a m 6 f 9 O f E k w e c m 5 y e s K p g l + J F G V H D 0 H U t Y o g d r w T 5 j w T v x g g l C E C + a j C e f r L / / x z p 7 w d p j t 0 l c 8 B J 3 6 x V K D O B q x 6 W k 6 m S l j 1 L J W F P i i Q B o N n s Q P i p 7 / 9 X K x 7 2 I E d K 7 V i Z 4 u x 8 Q n 6 8 c f 7 M h 2 + E t A u w o b G q 8 t L Y h W U l W a t Z a O R g Q 2 N 5 V P g 0 c R 6 t N h I 8 + m 9 r V P w p q l 6 i k y o G E E E f e Q 4 m 0 h l k s m J 0 8 4 T N k Y H k V I c b 0 i l / J p U 2 8 i l H J I 2 k f C f 3 1 Z v c L G w 6 H W I L h r F P r o F O t 2 e k U T w g 5 E I B v Z u 5 m g 3 T U / P 0 J M n T + k Z S 6 f v W C r 9 1 W / + g k 6 d 6 m d x 3 y j D k D C X 6 q 3 r 1 2 S T 6 a W l 5 a p T 6 S G x m i G 5 I h H 5 r T 2 q H P 1 Z x k R u w 1 g p d w u 0 t b i c v D F Q x E H B 1 0 5 I o Y 8 o 8 O a 8 D h v S C M H k e h B N x S n S c J w c E a d I g 6 M i k 4 o v J 5 V x S j q d O X t 4 Y / e 8 7 s g k V E 8 b t 3 k 4 A d d T O u E 4 Q X Y C Z q 8 a Q L w n 4 n G 6 d u 0 q 3 X z 3 H R k s C 1 J g x 3 d 0 9 s 7 P z 3 L i q u v R 9 s F U e n u E u B e Q d L j O W P d A c m Q 0 S L W 1 t X 1 h z S 8 m Y p S x l k K u F R g Z 8 e a M 0 T N k Q o G 3 n S G P J Z H Y K W J s j 1 f 5 D 3 K p s J F O K h 5 x N p k M e T g M i a T D J f h R M f P v P v r k l n 6 7 w 8 e R E Q p o i B f p 4 W y Q O h J Y u 0 4 l m h e 2 l D I S C p P u Q t E G U d M M T p 8 e p e + / / 4 E T v y S D Z j H X 6 e 7 d H 5 0 V j 9 C P N T X 1 i s x 6 5 l 7 I i A r r W T B W I A 4 k b e / o E j U Q e L U W o j u v I 7 I K L I D O 6 b 7 m w r a O 3 V C F 0 e V 7 l W r H C y C D c S j w d l j H C W l w T v t B B p x j v y G R I o g m j 3 O t 6 4 Q 0 F Z x D L E 0 k M w l x 9 P Q Q 5 6 N + z S O A D A I / K t f Z q h J j f s N s I a M a m J W A 9 d G / n Y r S + E K Y v n s Z k / U l k L g A V D V 7 C 1 C M / z t / / q w Y K w B I n n f e v U m / v b t E v 3 3 o d g R j 3 T 4 8 2 6 t e e g E 1 E N v V j C + G Z b K g A Q w S l 3 t z 2 6 Z w V B q X d 2 I 3 k i 4 j j E T w E S S w 4 2 0 i q A p S h d k v 5 z i / j Q r n n G M H U u C c v l a c E 6 f 9 E l b l Q / b Q R V n R T v z 5 H N 8 v T z / 5 6 c 1 t 5 e w w 3 Z F K K G h X a J w j s Z D Y r j g v L 5 x 2 Y V 9 l 6 b S c C l K S C 3 d 3 T z / N z M z o M y R z l D C + D 8 A q r d 9 8 8 6 0 Q C U u R v V g J 0 W c T D R R t P 0 u l S A v 9 + 9 M 4 P Z 0 n Z T r X 7 S P O T 1 r j e 2 N r G i x v D K s i p C G m u X 8 2 F p f t a r w W v V t D a r 2 H G b 0 / L q b 5 v 2 k Q s m g / i M Q R m k C 2 A x m 0 V A J Z n D j t B 1 n k a P z m n D p v S K Z I p e K N X z m U C z 7 a 5 D N + E I q P a D v H 4 0 c 7 J j L w x y c v j l w H G X s J 0 q g 1 x 4 P B s D 6 G n K E / 4 B O n u S S 8 j f e G 0 j T + 8 A f Z L g a k m 5 + f F w J h U z O Q a G R k W F S + R P u g T C 3 3 Y p C l y m o q Q J v W A F 3 Q B e u R G 5 V u J 2 B i I P D Z + H a y v S l w 0 h 2 E U B 4 V x w 4 F W w i j i S F O 4 h Q R z D n x a 2 d I Z 4 i h K l J 1 j S K H P q c J o / b N 1 R o M J B K H z f o R c u S 2 c a m Y o 3 / 4 p 7 + l a O x o Z z Y f q Y Q y Q D v E l U 6 q t o F D o g O c J 7 5 t j 7 H X m 5 R g t c 9 I M C z h j M m H W H f i w o V z N D n 5 n G N L t L h a P o X d 4 P V 6 i L z p j 6 f U S i Y A C 6 l A a v 4 p 9 E X Z Z I J T b R 9 F G O c I g h g C 2 X E m 3 n s N O 3 W t 9 k u 8 K Q v G q T h b g 4 F z 1 D 4 u M 1 j D 8 a j J B B w L Q o 2 c w k g F T i S p k T j x z F E S D v s 4 c c a I 7 C h H K t j O C d m m Q y 4 w R R 1 T 4 y 9 f v i j h r f n H s v K q A R a / + e R M h j 4 a z d D V v p z P n W v H O B P q + 5 d v 7 t Q L F 5 x + I I h W 2 Z T T h J F 4 N 2 w T x J D E J p B 9 j X 0 O 7 S v z G / m d O E U e x 6 F s l L m 8 V L b / 9 b / 9 W r / n 0 e J Y E A q I R 6 E + o I E J 8 W 5 q H p V g + b x K d K / h I F s I i d U O C e 8 H G C m W F p f p 9 O g o 9 Y Z e 6 V g Y E t T W M x g l P r U c 0 j X v 3 s H l a F f L K p 8 U u N L H F H h V 6 J U U Q a F n v 1 P o 3 a O X D C V W v + W o w 6 r C 1 E e P Q 9 7 D Y u e M e p A 4 5 c e 4 S z k v Z U K p f L j P w G C / b z / h U e B I h h 7 5 u a F T Y V g n n P 4 E J J Q k p M 4 Y z g 3 J K J t U K M j F x l F a r N B h K w Y J / g 2 k W K S 4 S b G g 2 w + F R S I x U / h 5 h b X I d w v s Z v g m Q J F I S x x J c / i N M 2 F 1 T h k Z d B y u 1 X k k U s f 6 v S G g Q z Z z n Q l b T n 7 H + S 2 E Q 1 x Z W W C n C a U q 3 L w Y t X 7 9 m 6 M Z Z u T n j m R w b C V 3 8 U x M J 6 a q m V S i K m c y A o l s Y y 4 Z o 4 W 5 e b q t V w g C J G M 4 s 4 F r 1 6 7 I a A q M o B i O o E 3 l o t J g 2 z 9 V O G R C O m s y O E Q p c z p e 0 l k 7 5 I 8 m j 4 k X Q p i w d m V k w j W O G d 1 H g n n C y j C B s C I U / 4 D + + m / / 0 r c s H Z V j R c U v + m g c p E 8 g o B J X k Q q 1 k E r M P C e k k z G c k J y a 7 L g d l Q t Q W 0 c H 5 f I l e s h S B 5 m D B T C / / f Y 7 e v 7 8 u W Q A d m K H + o f x f V e b J + V 3 / w G A 0 9 A h k X L l Y U 0 A 4 0 z 6 i 9 P n 2 e 8 Q R 1 9 j 4 u y w H D 3 n V d 4 i T h 1 t p 6 5 j A u G c E M g c X Q m F P O 3 s x O p T / u X p K N y x 0 / z P j i R U A p c l I o 6 6 B n M y U W V 6 q J S l Z 8 / G a H U z Q 9 P r I R p f U g u x 3 L p 1 k 4 a G h m h u f p 6 y 2 Z z 0 U c F Q s c 7 k e m + o 8 h C k N x t e w k i M x K P w y z n x W 9 d B 6 o j j N O e w p L 9 x K P h 8 N M Q R Z 4 V V P n G + 4 V p v H P I S 1 + u j I p f K Z y G S l e 8 q 3 i Y T h o k F 6 G / + 7 q / k 7 Y 8 T j h 2 h I u E A t b e G n F q o r C G q 4 w y 5 4 D a 3 U t Q 3 c p l i c b U Y J d a 0 K 8 R 6 Z G z e k 8 U 4 j Q w P 0 1 t v X R P S Y S j S 4 v w i t S a K 1 B Q t y R p 5 B w E s 5 o 9 l k 7 H e 3 n G H + 8 X w a e L o y s k m h l 3 I V V o b I u h r J A / 0 d V L o 9 f U W C c r O s 1 P q m j p n r l V q H P L X 9 l t O 9 z V h T K V r i C j S h Y t n p S P 3 u O F Y 2 q Z O 9 c a 5 c Y e M c A n k H q 0 M 4 Y S F 1 B n u 7 1 C F g Q s F M F 8 c o J X V N b r S y 5 I p G + S E b 5 I R 5 x h 9 H t E 7 g V / o y c k a e f s F O o E x u u L 9 k S y d 0 e v r n Q g o L m k i a U k k a W g 7 R T I j k R y C w F l x c q 0 V L 7 + R s C K j y S v b 7 + a h F U Y e y 9 E 4 K 8 8 d 6 2 9 O B k V / 8 v M P 9 I c c L x w b K 5 / X X T 7 f z B l g E p h r K p P Q k g G u P 1 9 g t Y / J d 7 U X 0 + B V Z m K U x e u s W i 0 0 L t P s + Z b c P o P V b 3 M z y b 8 r 7 m u P W x t 4 3 b 6 W g i y 1 j O N J g E M i F H y d Z u K 0 e m f I I W T R Y Z s 4 t l N k 0 P e x 4 s r O S R j 5 p f 1 C E P i t o 3 E O g b Z L L J A J i + P 8 / T / + t R I F n j J z H B x r o s f z X 4 g L f 0 d b h D M C C a k d + 1 X C F q g 9 o f o g Y K z 4 b C x M 3 Y 1 q b Q h T A J a 2 A r J K b T a L C Y N b 9 M 3 t b + m 7 7 7 4 n s 6 Q z z J u w w C M d 9 g p I p / P d r M 9 b N 7 H 9 x w E u e V y y u A R S z i n o O t 6 Y w x 0 p p K + V 6 3 S c 8 x v H g R A m X v n N b + S e T r y 5 D q Q x x 3 J X c P L Z d V D 1 A C y 8 E o t G n X J y 3 P 4 d S 5 X P Y G i g S a S P M a M b M i G B N 1 J F 6 s S 0 D w 7 n 8 k X 6 5 k W Q r v R g s 2 q + H g W A H b a E + d c 7 W z Q 1 9 Z J S 6 T R d v 3 6 N P v 7 4 I 5 F U A J c b q 0 2 x e 2 A + V L e e o w V r 4 2 / H Y v x s C R 4 h D I G Q b i o d x J m C r f 1 l 5 7 S T O O P 0 d e Z a 8 z v l W J X T Y W P 2 V v d T f j d e q 3 z I M x z l n P F r 5 5 x T D m R y S K S J B I f f N X O b 6 a O P j 2 6 u U y 0 I f P 3 s 5 Z E X g Z 3 w / b 1 5 L i Y Y P B s W d U 4 G z o Z C d L q r R F 3 c L r 0 z g z Z X k C 6 2 L 9 P 4 R g 9 / F R N G T P C q 1 v j o d J Y S E Z X p m O O E w b B Y Q f 3 L 5 z t v l L Y T O h o K 1 N u E R S + L d H + m / k O Q Q J b K U D U E 0 0 k d 5 V o J I Y C / E m e c n B M / y C A / 0 G E 3 z n F C G C t O w p B 6 I B f i O C x E Y s e S x w k 7 c a Y 9 h T h N I I 5 z D R W G Q N q h z S R + V J o 5 G U 7 2 z / / 7 7 5 3 K 8 L j i R B A K Q 4 / u 3 l 9 g f S o s y y o L q f S I 9 K u n i r S V D d P r 9 Q h T p 0 Q D g a e 0 G r 9 G m Q I 2 J V D E G m o v y E 7 p E Q 7 O b 4 V V A Q P V o P M d A C C l r v b m 6 H f j + y f o T k D h 1 T 5 9 1 A A f 1 B 9 9 l L / q q H + j C r 4 5 Z / l t o j h O x f E f J y w S x p y D + u j E 6 X h N H m k j y T X 6 P D s z A V A I J Q Q y Z G J p 5 P i V N c 9 I J R C s x C 4 U C t I / / v N / p 3 i 8 / u m 7 X x x b o 4 T t w s y E o Y F m l f i S A a j B l L s / H a C B l r T K E M 7 / 1 o 4 + 6 i k 8 o n R y U z I O m f h y O U g L m w G a W V d D k U x h w G 4 Z U m h U 0 d s z M A X k 4 V y Y G q I l e v t U V q a F 7 L S 9 z d 5 g 7 s l H / H c c v s f H 4 V t 1 Y X c L v i 7 0 k g 6 q w B t n 4 u Q 6 7 V f n F B G c 8 3 C 4 j x U 2 U k f I J G H b g S y W 0 9 e q / D S q v M r P I h P K y W d 2 q P M + / t k H F E 8 w m T z l 4 j i 6 4 y 0 / L f T 0 N F A i x h Q A m e x E Z / 9 X k y H 6 e H S L A q U c T a w 1 0 s D A A P 1 0 N F W W k S C W K V z m W C g o v + o k V n F 7 A Q w R 1 / p z s t 3 n v Z m I T J N H + M C x 7 f U U o 5 x v 4 s J r j k I a + T Y 3 3 h R w R Q D 3 G u e 8 c e a 8 O B R + v z D S 1 I R B p P J r F L H K n V h q 4 Y R E 2 l n t Y 1 f V U 4 4 f Q F e u X q R L V 8 / p 7 z 3 + C N w e e 7 W 3 U n R E u H N v m t L Z k q h 8 M i k x H K Y o q w S h c J A + H C 3 Q l y 8 S d G s o R 0 0 J b J s T o D 8 8 b x D V D u q f q H j i 1 + o e j r i p H B G W g B O n D u p Y C W i b p V i d b I 0 X a Y 0 l F R I T v w D J 2 h u K t C Q 7 t 5 t 7 o O B r r w W / J 7 i X a R 8 f l E 8 R S H n Z b 4 4 S Z + 6 v w h K H I 6 4 S L + J A n v J r V J y + 1 o S t S s b E g S z 2 9 Y a Y 6 n r 2 m 6 M Q x / h 1 2 C a Y 9 i s C q Y p R C A U y 5 T S Z + P 2 6 u j r p 7 / 7 H f 8 H L n h i c O E I B X 3 8 7 x Z k H U m B 2 L w w V Q c I 2 N v 2 t J T r T V a K v p h L 0 s 7 N q e A o I V i y p 9 l Q Z k c Q Z k u G / j p c n q D j x 4 b w 6 K + f d Q 0 C m u 7 v b 8 a g Z W 9 h v F + t O Y O Q E R q C f 5 T D 6 p z C y H d f o / 8 p v H l I G n R 1 y n b l Y x S m v 9 p c d V a F X l + M P / l p x 1 j X G 8 R 8 r r A n i x I M c 6 q j C 7 B z C q H i 5 B n 4 m h u O 3 L X 5 C H u V 3 S F R G K o x 8 s M k E b U O N i k C q t L Q 0 0 T / 8 z 7 / F J 5 4 o n B i V z 8 b 7 N 4 c 4 o 5 E x a L j C 5 S n L N d v 0 q l r 2 6 4 P B J H 0 5 g e F L B e p t z M r R y U h 2 Z T W n Z K 5 V C H R h w T U o P C q e z z t x 6 t r m a I 7 b S j D n c p z 8 R k 0 n 6 W 4 s 0 A f D G U p y J Z s t Y J f 4 I k 2 t M O G D u I Y L n S r h 7 H A w v 7 W c F F L r e X y E 3 7 y H h J 2 j K c z q n P l N + b v i G n y n u k 5 9 v / 5 u O M v U 7 c Y r v / q 9 + o 1 7 L L 8 G f r R L J Q 7 p a I j j O K X S y d G 2 5 O F o n F b x 4 C D Z Y X w 4 i W Q C T q S E A l A 4 / / j 1 c y p B y h h T u j 7 + 9 E y e w q w G / p G l 0 y d n s / T F 8 4 S Y 1 W F O t y V T g H N P / k H k I I y 6 U c 7 j C T o e P n 0 U s B + m 8 o Y I 0 W t Z m A W / U a c A 3 A O k w j J i 6 E P G Q i / Y m B o L v 4 B H Z d A R T r Q d d v x 8 V B E 6 C m G J L T / K S f c a I S 8 C O O q w + C 3 n X A d y e M 4 J u c X h v A o L i Z w 4 5 V d E 0 / H i 1 0 T C O T 6 a O B B H 4 v V 5 h 0 j W E Q o z R p C f B P N 4 J Q R u j 5 9 M Q g F Q M / 7 4 1 Q S T S r e n m E y R S J C K F G Z S 5 S h T C N G T h R h d 6 N i g + 4 s d T C B X 7 b N V Q E U Y f X T C 8 N p H 5 Y 9 j I 2 1 r 6 1 J E 8 y 9 0 Q O H d Q W z Z o 8 z z P Y 1 F m l z G O u p S n h 1 w k c Q f C y i 0 2 q t P o O A q j 5 x V X s S h Q K s A / s h B 3 Q 9 + O a O O O m y f M 0 7 C + I e j E E L 7 D W H K i K P C i j g m j p 2 Q h Z 3 j d w m k i K b J x X 5 F K E g p Q y h l I o e a B z 9 e E c s n / 9 P / + j t u D x + P 2 b e 7 B 9 H / B 2 e j 1 Y Q 8 X c 1 X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�0�0�0  1 "   D e s c r i p t i o n = " �0�0�0n0��fL0S0S0k0h�:yU0�0~0Y0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3 9 9 0 9 c 8 - 8 e 8 b - 4 f b 2 - 8 9 5 9 - 8 2 b 0 a c 7 c 3 3 6 8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 4 3 . 1 1 9 3 3 7 0 7 1 6 6 7 0 3 3 < / L a t i t u d e > < L o n g i t u d e > 1 3 6 . 8 0 2 0 8 4 9 9 3 1 2 8 < / L o n g i t u d e > < R o t a t i o n > 0 . 0 8 5 0 3 4 2 6 6 2 1 8 4 3 1 2 8 4 < / R o t a t i o n > < P i v o t A n g l e > 0 < / P i v o t A n g l e > < D i s t a n c e > 2 . 0 9 7 1 5 2 0 0 0 0 0 0 0 0 0 3 < / D i s t a n c e > < / C a m e r a > < I m a g e > i V B O R w 0 K G g o A A A A N S U h E U g A A A N Q A A A B 1 C A Y A A A A 2 n s 9 T A A A A A X N S R 0 I A r s 4 c 6 Q A A A A R n Q U 1 B A A C x j w v 8 Y Q U A A A A J c E h Z c w A A B J w A A A S c A a 5 z i U U A A E Q d S U R B V H h e 7 X 3 3 k x x H d u Z r 3 z 3 e G 4 y F 9 y R I g O S S S + 5 K u 3 s r a S / u F D q d Q n E h h U 5 x c f / f R d x P U p y 0 X H K 5 X B J 0 A A i P M c A A G O 9 N e 3 P v e 5 l Z l V 1 T 3 d N j e g x W H 5 B T m V n V Z T L z y / f y p Q v 8 y 1 c / l O g E 4 8 P L o x Q J B S i f z 1 E + V 6 A S / 4 t G o 5 T N Z C j C x 0 K h Q M F g U F 9 N V C w S r a U D 1 B o v U C A Q 0 L F E u X y R P p 9 s o F + e T 0 u 4 x K k y t h j m 3 x K t J I N 8 V + L n E N 0 4 l Z X z B b 4 P z r l 3 q I 5 c I U C f j c d 0 q D r M P X F / P O c g 8 Q v + v j 9 M x i i T r / X N i R q j J f p w N K N D l f F 8 O U y j H X m 6 O x 2 l h c 1 g W f o a m D g c 4 c O x V C p S q V i g 8 1 1 J e r U w K + d P K n S R O H k O G f H e + U E K c z C b z Q g B w h E Q g A s / B 4 K h E J O n W E Y m A M R o S x R 1 R q q 6 J J f L 0 v O V G H 1 y R h W a p a 0 Q P W U y n e / O 4 0 n 0 z q k U R Y M l O t + Z k / N A q A K Z H s x G K J U L 0 L P F i I 5 R e L o Q 1 r 7 q A G l v D W f p 5 + c y 9 M F w h n 5 + N k N h f v Z P R j I 0 0 p 7 X V + 0 d d 1 5 H d 0 W m a / 0 5 e b Z B t d + O M J k m m V Q X e 1 Q 6 m f S 1 Y e J w h A / H Q A C J G a S n 8 3 H q b B 3 g W J X H J 9 G x h L q z / a t P A H 5 5 8 z J t r q 9 Q K B S W T E m n k t T Q 2 E Q Z l k w h J p P U g O w M 0 l w Q I k E m m I 7 K Z r P 8 u y J F I h E m X U g y F 6 d u T 8 X o v a E M / 1 Y u 2 x E o Y L G w L i T s I I m i I S 4 s H M A 9 F p m c k 0 s h l o r l x K 4 G k G q w N U 8 v V s J U P O L c a Y 8 X 6 S Y T H M j y t 3 3 O U r Y p z g R n s v u B B T 3 9 8 X l M 0 h J p b h D i h P d + i 5 1 H + A s p V S j k q K 8 p T 5 v J G Y k / a Q j 8 y 9 c n j 1 B / d u M K 5 T O b T I Q A F f I F z i g U 4 B K r f a j B S 0 y S q L q Q k c w G K B F R e p O p H Z G J a Z Y i G S 4 g r V x g D B 7 M h u U c 1 J a G S M l X w t W K C a 6 p N 1 m 1 j I W y N L s Z F 6 L t F l C 1 I O 0 O k l T 9 L Q X 5 v g R / H y o D E G C V V V q k w h Q T O M y f e 2 s I l Q 0 q l 6 i Q A m W + u 7 F I y 6 k g c X J L 4 f / l B a U a + 2 F i K S z O h u J N e R o 4 Z N J H P L T I h C o y s a J c + c W C 0 y r + B O H E E e r W x T N U T K 9 T Q y I h u W R I A j J B M p k w g M w P s b p k k E 6 n K B 7 n 3 2 m g Q C E v H z K R I E l + x Y X k B R M B q g u A e z m Z X Q V 4 g t 9 V a M d F Y z F p B 0 F F X O a C + / 0 r R f a h t g J N r 7 E k Z X + + Q g 7 g 0 Z C o + 2 1 H 4 T 6 m b b g T 8 C q 3 X 8 T o A 1 b z 5 j d C d G + m X H U F I E F / f r b y / V a Z e F C r v + K 2 W g N L s / k N t 1 L y p q e X V J B S R W 4 P g 1 S R Y J Y S 4 U W J P y k 4 U Y S 6 N t p P o X y G W l q a p d 0 E A i 2 s F y X z o L q B A M m t L V b 9 G u X 6 Q i E v 6 p w B P r T k k T r z m y H q a i x I w Y V a Z i S W L Z 0 g I Y y q a G A K D S Q I a n v c 2 3 O J G E T w j j Z w 3 S I / M 8 u P G W B p c Z / b X L P r 5 d c Y d D c V 6 T S T u 4 X f C Y a E q 7 1 Z K p Q C 9 A O 3 g 2 x A x U y w N F v j d / K i O V a U i q P A D / 5 z b p d V g 9 9 3 / t v T u P a V A x W C a S t 5 U e J 3 D A T 4 f T g 9 8 f x P n 8 X l u w 2 q k Q p 5 W C z m m V R 5 z q s 8 N c U 4 n 2 l F z p 8 E B P 7 1 h B C q s a G B 3 j v X L 4 U U i Q 6 y Q N X L 5 / K S E e F w W C x 9 4 b C q U X E d 2 k n x u C o Q W 6 z 6 Q Y X K 5 X J C v m p I J p m U D Y q U B o Z A u 0 E q t U W J R P l 9 b I B I U D 3 H W S r y p 2 z D e 9 x 2 M Q S f 4 W u h r g G w U q L Q w g r 5 z m C O Q l x 4 D U A A P k t X + / P U 2 w R L p j 5 R A + 6 z N B p g o v w 4 H a F m l i x t / O x Z J v 9 W J k B 9 / O w + v t + d a Z f M H 4 x k h T B I 2 y R / B 9 R C A O / 6 m q X v j Y E c / W 4 s J v f a 4 H e 2 U Z F U 7 I r c t i 0 i f z W p W u L L / I 3 7 N 8 g c B p h Q d 4 8 9 o Z D Y v 3 j 3 E q W 2 N o Q Q M I u n k k k q B B M U K q U 4 r M z R m 5 k g q w i q 1 r S l E E y 4 q O 2 B n d Q 4 + z x M 7 H O b Y V Z x u H A l C t K + q B W Q c A U u E D D d 7 w Q h A T / y 1 m C W G / 6 Q K i V 6 u R a m 8 1 3 b J Y B t B K m E l 6 s h 6 k l s U S z m L 1 2 q 4 e F c R F T R 3 e B K H 4 h V E l X x p 2 c y 9 M W E y g + k 2 4 2 B L H 0 z 5 d 9 d 4 J c P K k 6 1 X x W p c p w n B e p I n A z V L y h V w j F 3 P 7 l + l R b m Z i S x I Y l E L e B X L + R h f Q r Q 0 / m Q N I I b I l D x g u J A P A N D J q A a m Q C o h A 7 4 0 v 6 W P H W y S r j b W g f v U A u Z g I 9 P Z + h a X 4 5 a W Q L i X e O s Q v q R C Y A R o R p e M Z l Q u G 1 V d z d o Z W m y W 3 Q 1 l O h r J h N + a c g E w B D T z F p B J S A f / Q G V E f 1 Y 7 G C B 5 c u W k x 2 S H 8 f d B f 7 1 9 v G W U P 3 d X R R P r 9 L Q 8 K C o c e l s n l K b a 9 T S 2 k b J b I m i Q Z Y c o u 4 p o w R g G x / w c f j W W u B t 8 4 y z S n W 2 q z Z V Y 2 N 9 l Z p b 2 n R o Z + S L X D l Y B p O j w q v V M A 2 2 5 a X w P 1 4 I U 4 Z V N 6 i 3 B 4 X 2 B q 4 g W K J C D a w E b y V n w j B M Q E o V Y K R g B w N T e + P x b k 8 d X M r V A c F Q j C 7 2 t Q i Z l t Y h + p l A r H c 1 N b e I B G q I B i j H 7 S T A J o J t y X v N N b Y N q B K V 4 D U g 2 G R a 2 a G Q N T W 3 a t / O Q O N / r 2 S q 9 i t 0 S F e u 9 b c j x W 0 f 0 y 6 D 5 L v O U h I m c 1 g 7 W / Y g q f y A U S Z o f 1 W D 9 5 1 N m O W U I h c 6 f l n i 5 w v c d i 4 e 6 y J 7 v A n 1 s + u n a S 1 J 3 C g u i D o H K Q R C I J G N Y S E U L i e B r e o B g 9 z I t j t V 7 b a V j Z 0 K Y n s V g w T e a y d V 0 g b a Q X v F e g V i Q 6 p A N T X v A W l b D V l + B 5 j y T b c C L J U 2 3 h v O U I + l K u 8 H c c 6 i 6 A 7 t P i + Q H w G Y H E X 1 U y o g / E s b T f q K 4 w l + 5 e P 5 7 + z I R S r l M 7 S V 3 K C F m V e 0 t r b u 1 l y c w J B M a s i R 6 t Q F T M E 2 U s j E N 0 X L C w Z + Z 0 s q / C 6 f U 5 J u t 8 B o C 6 i c t Q J S w V t 4 a 8 X s R k j a W V 6 g n 8 r u o A a M 5 P Y C a Z J O p S i T X K t a y P / 9 a Z z m N / 3 J u 1 t A + o H A 1 W D y y g a i g t K O U u 0 p E I p b h 7 S w 1 m y V l O P 1 7 2 B S 7 I A R T b T T U E t O T O M 9 b Q k a H B y g a D Q i B d c I A i Q / r H s Y F b G + t i Z x O A 9 n p J C p r V E T w 7 R r g N / Z k g q / i W h L 4 e 5 R v a B 4 g f 6 i v a K v 2 V / q Q A L j U 1 E x G M T R 8 c 2 A p R H I Z F R H L N I E 5 5 p b W i S M r g Y b a L f A T H 6 Q Q F 9 d L f A j F Z J X G S c U q f D + q E B S 2 e p d H 0 c F f k P + e 8 z c S K t q C 6 y s b p Q l M k z l 6 i K Q I i r 9 T E j g l t b y 9 o u R X A Y o N M g E b 4 a t L C 9 r 3 9 5 h S F s r M B 7 u o B H T A h K N d y 9 C W n r C h I 4 K y g t Y A 2 1 p j f B X F c z c e 8 W j + d o L v x + p k M a u g 6 Q K 0 A p L a 2 + 5 O Q 7 u 2 E m o 1 u 6 r 1 N / V S J v J D L W 1 N k s C b 2 5 u C Y F i u p P 2 3 r 0 f a W N j w 2 l H e T M B a g L i U F B Q a 6 O z F 4 X O F H 5 z f X t H h x z 3 A t w D h N 4 t 7 G E 4 B 4 V G V m n X W U r l g 4 m q Y w Y x k N g L S G p v u 9 K T n P v G / o Z O K S K B R J B S c m Q H 1 W 9 m 6 W C J f x A 4 V o T q b G m m k e h r S m e L F C i p E R F w 4 X C I X r + e F o P D 2 N g Y X b t 2 l V K p N M 3 O l s + d M Q a J s C Y a C g r U O e j w d m c o J F 2 l N k a t w D 1 A 8 t 2 i K X b A p Z U B y R M P p i g R L k p n a r 4 K q Z B G 3 0 x F K Z n 1 z 3 q Y 8 w 8 a O 3 V E e 2 E q P B d K M r k S S h G r U F C j + o 8 T 8 G Z 8 O B 6 u r z F I x V A D f T 6 R o P V c 3 E l Y F N z O z g 6 R S u f O n Z W E 7 e 7 u o g 6 W M P f u 3 q O l x S W R R v a Q I r v W D e H 2 F j D W r 9 Z O 1 8 p g y b m x r v 2 1 w x 4 m t B / g e 9 0 u g 7 D T L s Q A 3 D C T q h K C n H Z I j 6 D P e 8 B S e N D t J 2 C 3 h A K 8 p F J k U l J K k U s R 6 9 U 8 p K 5 b h o 7 a u a X u i D H Y 3 S E N 6 O + n l Z p n r F b w w w S 8 s L B I 7 e 3 t Z T U S i P b W 2 2 9 R M p U q I 5 D d O A e 8 t e 5 O J u W d g M K M u V f Z T J Y 2 L Z N 8 L c C 4 N g y F 2 i 8 w o s O v U s B I 8 E p A n x D a V B i Y + 5 1 n g O 3 n 4 3 H 6 9 m W 0 b K z e Q Q H q 6 F 6 w T V I J k T S x 2 K E A l 9 g t r x + b Y g y z u c 2 v o 3 G o N f u a w / R 4 c 4 j a E z n q b u J 2 T 9 B V v N H h e v r 0 6 D Z d H 5 i b m 6 O h o U E d A q A i h s s a 4 F 6 p o D J j 7 4 D R A + j o 6 q K p l S C 9 W K 5 S i h m r q Y C M j 0 N b Y m m L p T C / D u L 2 A 2 N s s D G 1 G p b B t l 7 A B I 7 x g k 8 W l A T H m E c 7 J X E e Y w i B 3 P 7 q m r r A I Z E u M a 7 a h 6 8 I 0 M Y W a A X f 0 b t j Y e U b 6 e u i h f l F y n D V e a k n R 9 f 7 l C p j 1 1 A g 0 7 Y a i z E 9 r c b 4 u V D + o t U S x k T C g w K k m x m J k c 3 m 6 F Q b S y s 9 E R A w R 1 t 1 a k u U 6 F R r Q c z 3 n Y 1 F 6 m 3 G l B P 1 L X s d 5 g P z t h c D L X m u j M r j k W Q m 1 T b 5 n T 5 9 p h r y W C M C I 8 R B t O 2 p e n z g 5 j m I x H / V H z k a P + g 0 v 8 z X I c m P 2 O 0 t N w 8 Q S J R I d o P G t g b p F + d T o m / 7 E a c S e n p 6 R M X D + D 0 b W F P C A A X J A O q a n 6 S r B f i t P T w J 4 h 1 T O j C g 1 X T W m h q + s U b j g z 0 B s h p S r N b a g H r s N Y O D s F 7 c 8 6 h w m E 9 l Y J L 5 O I w p r A 0 u k V y H j w 7 Q Z n n y H B m O n F B n u l u o o 7 O b C s G Y E G l + f l 7 i v a S q R D K 0 J S b G J + i H O / f K e v Z R 8 I s s T T D M x x 5 t v l c y Q T J 5 f + u n d m E M n F G f a k G h B u m J b 0 / o j l o A Y X R E m / U 0 q m G R 2 0 1 e 9 O g O Y s w P A 7 x G m 4 P E f j q y D f C N I I + S A o p I 6 m h Z / h g z 8 7 t I + D q B 3 0 T e 8 k h c i A t o c 6 K B 7 s 3 E 6 e Z A W k y 6 S K D J x W L Z U B V T a I p W 7 W o w y O 2 n C x c v 0 H u 3 b m 4 b e 7 a 8 v E S 5 1 J p M G I R 0 g b O B S W + 1 t h k 2 N z e 0 T w H T 2 y V j f R C t 3 q Q q Q 6 Q G C 5 h 3 N E O l 5 / r B j 2 8 N n m c e p E r s B Y Z a H Q R U G W D y S A h H 9 i E d h F C I D d B W C v m r / E f l 9 l Z d H x A u D v b T y 6 U M r S V z V M o s i w R 4 s d V J c U r 6 j j P z M / U C a M s g U V O p J G 1 s r K t R E R z f 1 t Y u I 9 M x + 9 a v D Q a L m 7 G K 4 Q y G J z 3 X B g a Y n / O 6 X w u / a 2 0 t n 5 q B t S J s w H J X a 6 f t 7 H r Q q T C M l K i E j f U 1 G V 7 l h + T W Z p m q i 3 t u Z o N i z Q P w u e j 3 8 o 4 d H O 1 0 V c X h 9 r x M s T g J E O I I g S Q g Y S n C E o 9 x f g F 6 8 X p / / Y v 7 B Q x s 6 n 2 O w H W 1 N d F M p o c + O Z u j 9 f U N j g t Q P r 1 B f Z 3 u t H E v C f y w s L A g K l 6 C p R 2 I g 7 Y E 3 9 7 p 4 A V w n 5 B f I 0 M D q m M 8 l K f B F m X B a w 6 n 5 f d Y s 8 8 r 2 R B n g K F E W R Z z W J e i p 7 l I y + v q 9 + h M X t x y C / Y W F 3 R z m 7 6 W Y s 2 j r 6 t 1 H s N 0 H 4 8 3 8 P v k Z Z r K 5 x M x + u p 5 l J 4 t h O m H V 1 H 6 9 2 d x a T / C U I L 0 B g Z b y 2 c e X + j O 0 8 X u 7 U O W 9 o t m z 2 D d g w I o J H / l g 9 j h P / t N O M v 6 N r x H 5 S q X s D q j l 8 n 0 b D 5 A / U 0 5 e v 3 y J f X 0 d E s 8 F p f c L e I J d 6 o 3 x q y B P H a D H e 0 f J w M q Q I j I p M T o c U F I F W R I B 9 s Q A W C g K a T i 3 D o / J 7 t F U R Z z 6 v 7 8 / G C O p l c w e Z A r D L 3 G A k 5 h e B A / Y t d I y v j F c j y e C z N x Y m K h + 2 w 8 R p 9 N N p W N l 1 v P B G n J 0 3 Y C q f E e F 3 u 3 k w d S D O s / H C Q 2 9 t j 3 t C M k G 1 V a 4 + D m q w R E S m 0 l j 6 4 t d W S E u j D Q R S + W U E N m a W k 9 T Z O T z 0 U S t L W 5 q l U t 0 g n t r j Z r c C z 6 o J D I 9 r g 1 3 A f j 7 j a 4 t r 7 7 2 i 1 4 B k u L C 9 q n C I S O 4 O c r 2 w 0 O w D q 3 u w L R V g q G I 9 T b E h C p a K O x q Y l a I + X t r V q B 9 9 z i t h q s l r I 8 M Y f b O z r 1 W Y W n C x F 6 t R Z m 1 U 4 V q t 0 M F U J y V k r S O z p d M H Q J g D p 8 P K F l l G K T h O B X T q l 9 r 2 Z q W z K t H j g S Q j X E I / z x I Y q F I D l K 9 P b V c z Q w c I q e P 3 + h r 6 g d c 7 P z 3 I 7 Y n o D 2 W D 3 p 6 A 3 E p C Z + 2 1 M T o / B 2 d i n p C E j H a 7 F U Z m o H s G 4 3 A C s e 2 j 2 V F m w B C b C K 7 V 6 A 3 z Y 2 N e t K Q V m w b M B i O b W y C 4 u H B 3 h n 7 z J h B k Y b N o N r v a s U e Y G + N y / 2 I o H 3 B J 0 u I J P 4 j V P 0 E t U a e X g U 4 C R Q L 3 K Y 7 u 2 z w / R i O U A f j a a l E E F 6 N D Y 2 y r w n M y w I 8 b U g z O r W 1 t a W D r n A U l Q 2 1 l b X 5 O k 2 I A 1 Q e A 3 Q 1 k D 7 Y 3 w p 7 B g L x v S a 5 F h t d S e s r q 4 I C d o 7 y 6 V K L c j n t 5 v l v f j m 5 c E P C z L 4 s y o L V / o B K / J 6 4 W l q 1 g F 2 m X C f r 0 o V J B Q 8 S u 2 b n E K Z U G c O 0 x 1 W n V K G h m i Y X s w r M z m I s 7 y s C i I K N / q O d o P e 3 l 5 6 8 W K K H j 5 8 J P e D t J J p F R 4 + 9 n S W T 5 1 e X 1 s V a W A D 6 s 4 5 b s M N c M P 9 f B f W / S M J A 3 j P z c 1 N U U u 3 + O g 3 t 6 h J 3 2 9 5 i X X Z X a N 6 B f J q T a 3 h t x / I z N k K J v L f j e 1 + y b H D h q p j Q R c u u v q P k u L s 5 L N w V P 5 0 p u 7 s 9 s W h W / k 6 W x t l I t y H Z 8 x a 5 O i E V S Z t h H c 7 C h w J + t 5 7 t 4 R E G G 2 O h S 1 h G c N O H A A K P s 5 5 a 3 + s m u Q F V C I s 7 o h l v P C u 9 t o P M E Q 0 c f s I 9 0 E 7 y X S q g l y L C / N i P D D S t a 2 9 Q 8 h d K 3 A f W 1 J 6 g R 0 t H s 9 t b / v t B d g d x I u p 1 Z C s L H s i I O / p 5 o t A g v w H m S a A l G I N J I n u F B V 9 W O 7 Q J d S 5 / m 6 n 4 M V 0 X w 7 U P W B m R u 2 4 g A J m g E Y 3 l i H G i j 7 V Y E / d g B R B H x K k F X R p Y 3 p G P 5 W B t 6 P W A K Z u d M x C / b P 7 b 4 q B x L a J c i A z y A V J 1 9 D Q 4 H w P 4 s 3 7 o A P Y / h 4 / 4 H p c V w n e h f f 3 A 7 Q R v d 8 x x B K Z y 8 K x h 0 g j O B X S 7 4 y / S l K J D 0 e 5 J k A z s 9 u b A v X G o R O q M a 5 q d p A K R 8 z G N c s l D w x g b 6 B y P J o N y / 5 E G M h Z C Z A k m C + F r W w A S B E M z c F 9 U b A x D g 7 S z 7 b I Q T 2 D 9 C o n L x F r o w J I K Q N I m 7 s z E d + x c o B 5 f w P c c 2 V Z q X 3 o A F Y Z X J l U e D d v R 7 H B 7 y c w J E s H D g i f T 5 S / 7 1 I y d H g G h X 1 C p a U F D j o x m k j G J d O H b z 7 n Z C x / i X q 6 5 o Z G a S N B g p j + F d N J + v z F q 2 3 9 P c D 1 U 1 j g E I v T 5 9 X q p J 7 C h a F D G F B b 4 G r X E A r P A K l A W j w L 4 + D 8 V C r U a X Y G o c 3 U E l P V N w w T C K 8 k A / T F e I T e H a x s l D C q q w G e B X P 3 m l 4 8 R k E 9 Z 2 1 1 m d Z X V 4 V w + B 3 I h z T A Q j P S 9 r O A v a r 2 s + R Y J U B C Y b c R A 5 j M v V L r + I I z x S S J y T s v y Q A d t b a O N E X g c N y h 1 k u j g 8 N S w A H M v k V h M i b v X L h V C A B p U l 4 Q X b w / X L 4 R G u b 1 Y N H 8 9 f V 1 W u V C O j Y 2 Q Q / u P 6 B H j 5 / Q 9 P S 0 P O P O o x f b C j y e + / T p U 8 p 5 4 q H q m W X + z n U q o 8 S 9 q R y 1 N 2 F N C g + T N f D O l c z k a H N 5 0 d r W Q S 1 t b U I 4 E A + E h u R s a m 4 u G x X x I 0 t E 9 H n B 2 o h O Y S 8 q m b 9 r h e l 3 A u o x L b 9 e q C i t O T 2 c C l I K i X I z s 3 v r E 9 w r D p V Q n Q l 3 n Q g z Q t h 0 w O Y 3 p m l x c Z G + + / Z 7 m p u b p / l 5 t 7 P V w C b T 3 T v 3 Z G O A Y j 7 F N X u O L l + + R I O D p + j q t a t 0 9 e o V O n X q l H Q S J z r O S q e x j e c c P n f u H D 1 + / N S R E j Y Q R H / P 7 5 + W q L k x Q T c G t x s Y 0 E a D Q Q J S t b n F f 9 V Y L 5 E B k P T O q 6 g M E T J A 2 8 5 r N L n e n 5 M V X K H q Y t g S O l r f H X A l 2 E F Q A H v h A l a y H n u Y 8 r M d I J L j c 5 D O V N Y s 6 o F D s / I l Y l w j Y t 8 f l l B I k N 7 e H v 0 K J Z E m K K A v p 1 7 R u z f f o a 7 O T m m 3 2 A m H 3 2 V Y J U K H 6 7 N n Y 3 T 9 r W v 0 6 O F j + W 1 X V 6 c U y J W V 7 e t e X + 5 X K 8 0 a q b e 5 t U U j o y N y f b b t B v 3 w w 1 2 J N 1 J m n e / / 9 V h G V M m f n A 3 S u 0 P + 1 j q s b Q C D R C X g 3 S F x j E Q 2 A K F a u W K 5 O a T I g e v s p a O 9 O K / H 2 W G 8 X U d j 0 d n v t q e p 4 C y j v F f A A I P 3 w Q i S k 4 L a 3 t Q 1 T C D 5 M d b R L o t 1 d b / 9 4 e F B V H Y 7 o r e j j S 7 0 t Q p R n j 5 9 R m f O n B a J h L Y P 2 h D z 8 4 t 0 / v x Z z m C W C l x Q 0 R 7 C + f a e Q d m e E 6 o g B s E m k y m 6 c O G 8 E A I S w G 4 b T U x M y n R 4 Y 2 H D t H P M l A W g F s 7 O z M p X 4 / d Y 5 6 C J 2 0 u r K 8 s i y T L p F L 1 k q Y R F I I c 6 V F 9 H J R i S e K W K w f j 4 B C 0 s r l B L C 0 a 6 x 2 k z l a d z o / 3 b j B c G u J + 5 F 7 4 J m 8 Z 5 1 x o E U P i x W h F W k M X E x s 6 G g g y A 3 Q 8 w F + r E m M w Z M i S L 0 0 u 1 j 7 E n L 1 f S 7 M c R 3 T F q 4 i W O 7 L h c 5 f N Z G h 5 o o p 7 u w 1 n C + d B U v l M 9 f V J w 0 P B u b W 2 h b 7 / 7 X s i F g a 3 9 / f 0 i o b 7 7 7 g c u 4 K t y P U z Q g W g 7 l b K b E p 5 h M g w P D 8 s g W l P 4 v I Y G k A k J j Q Y 2 p l M Y M g E o 3 K O n R + k 8 k 0 n C c S 7 E X J h w D 7 x H o q G R L g z E a d g i k 9 3 J j G X D j M T E 8 y u R C W 2 z n u 5 u u n T h N F 2 5 f J 5 G R 4 b o 8 v l h m p 1 b k g r C D / a 9 8 D 5 + Z A L w v j n + t m g I U + j V q O r 9 A B 3 Z t c z H O l 7 A R + s P r + n V A / R 6 2 r 9 N X g 9 w T p o X r K 9 r i 6 n 2 E w p V V 1 c X 3 b r 5 L n V 0 t N P y s p o H N c w F 7 5 N P f l q 2 4 M r L Z D v d u 3 d f i A g S A l g 6 r B K 2 N r e k Q M I q a M / S N Y A K h r e x 0 d z c T I 8 e P a Z X r 1 7 R k y d P R J I Z 2 N P o E w 0 N X I C 9 v 9 4 O t M 2 W W e r F W I 3 D 0 C Y A 7 a z R k Q E a n 3 g h h K 8 E p I 9 f u 8 s G t o Y Z b i 8 4 6 + p h j Y q 9 A h J v v 6 M v j g L c i p K / 1 R n F 3 6 X z K 4 / + E K s s 1 t P 5 V 7 M H D B R E b E Y M g E w G W P Y 3 n U r T 4 8 d P p G C j Y / c u 1 t l b W h K V 7 / 3 h N A 0 z w R 5 z g a 9 G J I M t l i J + p v d q w L v d u P G 2 9 I F d u H B B p B J I b t Y E 3 w 1 A f K i z g 4 O D Y q p X i e z i / P k z t L b u b 3 U C m f B 7 r 9 S 1 A c m L D u c f Z 6 K y Q z s M F h c q b M x W C 4 p 1 W N T y M F G Z T u 5 3 C e 1 K X P 6 0 d l F v H M q q R 9 i W B I V l Z a 1 8 M C r 8 p 0 7 1 s + S I S A H E m L 6 3 3 3 5 L V j J C e + j R w 0 d i R L h y 9 c q O 0 s E Y M W q R I n 7 A 7 + D a 2 t u 5 r b Z U t e 6 r B F Q I a B s a U k d j U Z E 4 c J l 0 W t p q r 2 f 8 1 T 4 8 u 1 p l s J b i N O S C 0 d E A V V W 9 3 W o y J I v B Y N P q v a C C 1 n r M w d + K / + a T 5 e j 9 f h W 2 L 8 m j N r L K Z L 2 c d G f U 2 z V 3 X m D V A q t R K w u f X V u o h r s a w Y A p H M D 1 6 9 f o 0 q W L Q q S L F y 9 I 3 E 5 4 8 u S p j F Y / C I y O D s v 9 7 I 5 W v P M G S 5 c 7 d + 6 K F E U f F y o J A 6 i b U F 3 t v i T M r U K l A Y d 1 2 T G l Z G N r + / I 8 O 6 l 5 j + b U J t J m r p J Z q s w c P x g t 7 x C u F W r E 2 0 k C v 6 + 8 s v 3 e K E 8 4 m H P b g e g H D 1 5 v K 5 f 1 c I d S R y U z X L i C y i D h B a Z e z M 7 O i Y p n 1 9 C 7 l T S w 3 H 3 5 5 V d V 2 y i 1 A g Y R E B n t q S + / / C N 9 / d V t u n f 3 R 5 a W m 6 I e Q o r i f b / 4 4 k v Z t w q d 0 6 9 e v 6 6 q l m J x T N x 3 + F T n t l m 4 6 M + q B u y k K D W f h h l j u L S l I m N M t L 3 s O V W P d c z r i X L O I F D + z U 6 o P F q Q O a T + q M C n d x 7 7 P P 5 g 0 d U 2 R K P t a a n B U a v b U m p q a o r V o Q y r e b P 0 s 5 9 / L H F 7 B c i E 9 h g 6 d u s N k A J k i r F a B / K 3 t r b K 9 + 0 E m P 9 T T M A W b j N W a y 8 Z Y L q F V 6 X D s K h J d h g d / 2 f n 0 v T b Z 3 G K R 4 o V N w B 4 E 2 D K C 8 z m K E O y 9 y 7 n t 9 q H F 0 6 p 1 j C Z F + W o N t G D 2 b y A 5 k A h S x 9 9 e E 7 u U U 8 c S g 7 0 t k e 5 h i i X T q J C s d r U 3 9 9 H Z 8 + d p c Y m d 2 G W v Q I S b o D V P g x D q i f w 7 k + f P K O + v l 6 R S l h z v R Y y A e i L S q U y 9 O D J c 7 r 9 / U O 5 F x w K A 9 q B X q z 5 z J w 1 m i a K G M q Z 6 Z 9 6 U 2 H I J B + r P 9 p E K W n E Y T e g L t F + A 2 + 4 X q h 7 L q A 4 t C f y M o o B N Y t R + 9 C A R 8 F H O w M 1 f H f X 7 m e 5 + g H r S 5 h p I P U C J j R e u l x b 2 w 6 A Q c I A 3 z p w q k + m / V + 9 N E q / / 8 M 3 t M p p A 2 m F D u m 1 1 R V x 6 2 l M w w 9 S l 8 8 S X 3 P Y b I y B d j a W P n v T Y a v / I I Z D G 2 E V h + W A s I q W P 3 I 0 X n U N B h H U G 3 W 3 8 p X Y o f E L 1 Q g F / f H j x 9 J m Q i N 9 a G i I L 1 K A y f u g U E C V X U c 0 N z f R j z 8 + o G + / / Y 5 u 3 / 5 W N o D z a 7 u h Z s W 6 e Z W m Z j Q 2 N N D N d 6 7 K p t w G M N 1 8 9 d 0 j + u H b 2 9 w u w r A p F Y / K C E Y N r I 6 b t i c + 5 t 9 c y W T D / W K G k E f l s Z J e 2 i 9 H 5 V c w 5 F O x a W h J u F E d X d 1 z 4 + J g j 3 w 0 a l / U N N e v X 5 e h R p 2 6 A Y + N 1 L w G i f 0 i f I D 3 8 k N n Z 6 f M E n 7 r r W t y x M 4 g T 1 g F t C F D Y d h h n J 5 d w 3 q B 7 o L Z 6 W m x H H 7 6 x X e U y + f o 1 7 / 4 k J o b o m X z r 3 A H r B P 4 Y M Y d J Q 5 g 2 N C 5 G v u i z F y v E w l O Q 6 G H I Z I 4 5 Z d o 7 Z d 4 H V a X q n g E l p e q G 3 8 O A o d g N g / S / M K i z M r F E C P A l k z N L c 2 s D q 7 K Y F l 7 R u 1 + g L F e f i s h H S Q g M d L p D C 0 t L Y q h A R l n S y m M g M d W p D s B b a / r 1 y 7 J r o x / / v F N V n 2 7 R I J j X C M I C W y s r 8 s Y x 1 w x W L b Y P 4 A h V H m O r 2 U N 8 e z h G L r q A p F E 6 r / 2 a 4 e w e 0 L H 6 b A + 4 n o E k 8 m M T / k 8 W M d 1 o F / 0 w T l 8 3 8 Z m y t e i h Y Y 4 B s K i c Q / C Y R e + / R B B i X + u s S + c p 8 n x C Z m m 4 W e q 3 y 9 A o D t 3 7 n H b Z 0 3 6 0 B I s h a C O 2 Y a J I F d V G O R a C 2 B O t y X 0 F L f R M I o E D u u a Y 6 4 U z t + b 3 k 7 Q 2 f W Q L B 9 t D B V + 8 F v y 6 y T B E E g R B 9 + i C C J O 5 7 m J E 4 j H C Y k E h 3 x b X 0 e F 7 V 9 O D 8 r V X e U L h O M 0 W z o r H 2 4 + 3 h z F / K l L A g o M 3 O y c 2 n 1 j N w A x T d 8 O p E S E y T s 0 M k R 9 / X 0 0 M T 4 p o y 4 w h H + 3 Q B 8 Z f o t 7 w m H a C M b 8 w T Q P d W 9 k d F g I B S n 7 9 o 2 3 y 1 S 7 E J P B 7 u S t F U g b m I J R w e B + k H L m v n 5 7 S Y 0 t q o q q 0 s z e R L j k u + T X i Y I p O / o I r / w p i 7 P 8 + C f B E s X D R V k a D u F C t V r n g F B 3 Q u W L G H O m A x 6 g Y I I M A C Q J X H + f a n P V C r O 2 H g o 2 C p 6 p 6 c O h s J i o L 1 2 + K K Z 5 L D N m n l U L 8 A 5 o 1 2 A v 3 x 9 + u C M G C I z k w H 5 U 6 N y t 1 o c E 8 z c G 1 m K 7 G 6 i f u w G W K s N u I l 5 8 / c K f n O 8 O Z p m 8 / u k F G q X r u L P G Y U L R x M A i D W J 1 e V F X m L C K S + m y h / z M H o L O W 3 c r 3 8 Q y J J H 6 O B s g D 9 o L Z q U g F H g Y L r A 2 O Y j h 1 y d j s L G 2 J p J N a i D P U s g G s C I a o O F / 5 c o l U d P 8 r H G V g H f D o N 1 b t 2 7 S B x + 8 L 6 S V E e u W J P I D 2 j 5 Q / + Q 6 d t l s W t Y B V G 0 t f 2 A U / o s X L + j r r 2 9 L v 5 Y N 7 K a x k f G v + x 7 P R + j P z 2 W 2 j T r H C r d I 9 X r u / X S Y w P R 2 E A V 5 L h W u F C l 1 h N f E m V P m O g l r v 0 z H Q X r U 0 d V f Q u k a E u s j o H 2 E p Z N R s L 7 + + h v q 5 b Y T A H U N f r u g Q g K Y p b 4 k s S y g g J o C W 2 k 9 h 6 2 N 9 b L l m E H W t 9 + + z p L m e 1 q Y X 3 A T m Y k J c p t n 4 I j 3 + 8 M X X 4 p 0 2 g v M B E c A 7 x i N x m U d w D g T 1 P s t w I M H j y j A K u L D j R H 6 6 K M P 5 d s M c P X 3 r y q r j m Z / q 3 c G s v T + c J Z G O v K y 4 Y K p j G X m w o m G z h f 5 p 3 z q r 8 o / i U W a w q + P 4 t y r t B / R r r 9 e C H x 2 7 0 l d n 5 K P X e A C m q O f n 9 7 i 9 s d L e v 3 q t Y y K w B o Q h k C T k 5 O 0 s r p G 7 7 A q 5 Q U K P A o Y N k 3 D P k 8 A F p b s 6 l Z T 6 J F I q H n 8 d h M E l p c W q a O z n B h 4 h 7 n 5 O Z a C a G 9 B N Q s x q X L S b s G M 4 I Z E n C 5 f u V x G 8 N 1 g E 2 R m C e t d 6 B 8 A W T G u r x X r U J j v 5 3 Z a / y n / G b 3 Y X c O s N + 4 H b D L 3 1 q n t h p f f j c V O 3 F g 9 X y B / 9 S x d 1 e Z W K 1 l h q J E Z d l Q w R 8 z S R X c F q / b q m J P h R + q Y k e F H v / r V O / r G 9 Q E T 6 m l d C Z W L n m f J l K P 3 h 5 K 0 v j Q t Q 3 V s i x a A d b 2 r 7 d 1 k g I I I S y C W 4 c L K Q Q Y w K z e 3 q A m I a F O Z J Z Y h E S t N O 4 d U s o 0 G I C b U Q b z b X o l k w 1 Q E l Y C + u O R W U m p Q j A n s 7 u 4 W l d I G R k R g 9 a N K w I B Y r I p 0 w 1 q 8 Z W E z J A t j n q R 1 I q p B K k w m j E 0 o N Q X e J R S O Y j j S h J J x f k w q W E j L C F X M 0 n / 6 1 U 1 9 5 / q g 7 i q f w d J G Q W p t v 8 b 8 g w c P t K 8 6 o M J h 5 I F N J g B k Q s J j r T u Q K a W 3 A E U b q J K Y 9 1 r g Q C K 8 W 6 1 k q t b G A 3 A f E L 0 S M O Q K U 9 1 b W F J F w h F 6 8 j o j a 2 A Y Y A p / N T I B l 3 r y Q i b s t g j g U + 9 O R 9 4 Y M g n w U e x U P q q 8 h N 9 x + I d z O m y O x o / f i B + / l W N 9 E f j s x z p L q I i S U J H 0 a x p t 3 Z T O X f W B L j B S A g X Q b n v 4 A T U R + m Z q g Z F a W E C y 0 h o N t Q L r X W C V I 0 g v E B X S B Z I S G Y R 4 W A 9 N R Q E p a s Y n A v g 2 Y 3 j x A j O D 7 9 9 / S I V Q I + U 6 3 u d 7 B K k t w R I r F Z B x e n w T d a E P s O I R p B H s P X C 4 9 G x n j s Y W q 6 f h S Y I i h p J M S k J p d c 9 I J k c 6 e R Z q w V H 7 k X d q x L l S + X 7 9 F + / p u 9 c H d Z d Q p k x c P 9 1 G q 9 x O 8 g O G 1 K x W W N z S B l T D W q H I h B 0 2 m m h 9 f Y 3 b L k l 2 e 1 v r G u 0 e o 6 Z C j T O W S B h T Q K D U 1 h a t 6 S X M Q D R b y o F M 3 u n 0 I C A G B j 9 + 9 I S i H W d p P X 5 Z 7 s t l h Z a 3 N J l 2 w M x 6 i H 4 y m h Y y A a i j 3 i Q y i U Q x B y G W J X V M 2 J E + g I m D 1 7 o G 2 x o 5 f n N t / X B o K t / k S o T O n j 2 j Q + X A i I a J 8 Y m q H 4 y a Z r c d p b C s g Q h Q q 7 A 6 a 6 D k F n R I D u y o U Q n m X X C 0 9 5 q y + 7 K w 5 F i K 2 0 H N L A F b P a Z u G 7 g H 9 H n M 9 s W U l c 8 / / 4 J J m q Y b t z 6 g z c g o k 3 5 v E v Q P k 3 G 6 0 p e T 5 d B C F T b 0 P p l A 4 c e B j 4 Y 0 2 s H v F 7 b j 5 Z / x W 4 4 j 5 O 7 1 R F C W r 6 3 n P 1 2 G s a R X J d U H N T r 6 e a r N Y 8 q y m r U X Y K 8 m J C b I E 9 e N f o R B T j / 1 E e f M y A j 4 8 f p G 4 k A a g a B m h i 3 8 N p H M l H Q v Q N 7 x 8 U k a H R 0 h L I f W 0 d 4 m w 6 1 W 0 5 U 7 h 2 s B 1 p c I B 0 u y H n v 1 l Q R P D p D m / F / 5 N T H 8 n e q H Z F 3 Q 8 a s j O x b b 9 j V O P P u t k l m X f / V X + e C 4 Q E a q N H 2 w 8 h G w u F h 5 o z K Y z K E / 7 x Y d n Z 2 0 t b U p q h i k B A A T P I w b d p s N 6 + 4 p c 6 u y 9 D k G C n a N / G x k R l B v 0 y k 6 P Y c B I 7 G + e x W V b X e e 6 a F A B p B I 6 G d q Z x J h k R Z M 1 b / x z g 0 u K l i w k q / V z / B 1 O + B y T 0 7 M 5 l f 6 8 o d Q 9 x 4 2 F C n 4 j / L r f / A j T h G l 3 P G f i n E 4 1 p C k + 0 b 9 V T 7 9 E S t J M M r / i z D L F o U 0 H q 9 s l T P Y 6 b w v J D H V R t Z 4 D s g J F d A M x E X D F u v u o S 8 r x 9 L E h p C H / + H 3 I O b 8 7 D T F + D 2 F b I y H 8 w m Z g o 7 R D M B Q m 9 v O w 6 R K j P 1 7 5 9 0 b M m T J B r b 3 N N a 5 v S J l j d 9 r 8 t l Q 4 C T D J o N x T t j 8 0 3 4 n 3 j 7 v S C f X y b r j d U b d h x 5 R U U k F T I y b X P Y X U 0 1 N D T Q 7 O y v r 2 V U b n o O G O 1 Y e 2 i 3 M i A m Q Y J M l B o 6 w G i G B E T a q H 8 b R J f T m b w b o r z L T M F r b 2 q m t v V O k 3 d x K W k Y h z G t L G 9 D b V J C F K D F g 9 f 8 9 i d F X T 9 P U 1 H d F j C 4 G M I X / 2 9 P 4 j p t C 1 w I 8 + 0 2 D p I q H C H D e O B V 2 S a N U P / u c c S a + y P k G j U A / p E 7 u U C Q U C j B 2 k D A r 9 y B s A w U a i 7 Q g H t P L q 6 G l t U U 6 b 7 2 Q h P Q B V L s 2 a 8 Q C p A t M r G L u z q m p E Q Z + Z v t t h h B + 9 e d z S f p x o W 3 b v r S 5 Y k D I g h 3 j 8 S 2 R 9 t P 0 Z C F G i 1 y Z A J h p i w X 6 D w o g s E G l s X 4 n D c h F L v 4 O K S R G + 7 2 O / 1 S I K 7 f s G V L F o v W 3 g t Y 9 F z A 4 0 x D I X g r L C 4 y z G x 8 b l 9 m w a M d U A z p v v V t o I s H Q D r K B h P R 2 1 m J a B U a C 4 / e Q R v a z Q D A v v O 0 2 9 D E N d k Z l O W Q v / F Q 4 7 C t l l o W G 9 P p w N H t g A 1 b N 5 n B P 9 U 7 1 J x 0 u A Z T j m O 1 x 2 t l h + 7 y Q p 8 w o 4 Y b b 2 u u / Y U D 9 r X y Z K S n Q c K 0 J J J I / I B 3 a O t p l Q O r L l y 9 1 b G V g n Q Y k E o A j 1 E G b H L C s L S 8 v O e q a A y 7 M s P h B D c M 7 2 b 9 p 8 F X 3 3 M I K d R S / Q d y F 7 p w v q W w g M z v i W S a l C u N + z 8 c e 0 0 j 4 i Y r Y B 7 B l K X + y A D u J n G S o w q 8 c / 3 H D D j H g l J R B F 4 a M 7 d P x y k D k O s x s k G s Q b x z O c T u 5 q 7 v D L Z d 1 + n e o O Y H J b r a 0 8 A L r T M w v z E s D / i U 3 5 p F g 1 Y B E E 4 t d K i n X N j Q 2 O J I L j 2 l I N E q n r g 0 Q L J 1 M y f W 4 1 o y 3 U x l U L o 1 y W V c K w l S u 1 i t 3 g b 4 f 7 C 7 4 y / N p + u h 0 R q a j 2 8 C m c i 8 W c v R / f n u f / u 8 X k 5 T K B 2 V F 3 D O n R 2 Q 7 m r 0 C 3 / Y x P 8 + g 1 f P c k w j J a + S B r e I 5 E g q k U P H G G Q I p v + 3 U t e a 8 + I V U J d Z + 9 j d i p h Y c E q G 0 l a 2 G p 0 E l k 7 Y M J w A 6 Q C t t A Q P A v C 0 W O 2 1 S R 1 s M k g v L d v H P Z c t P d O p 6 V 2 r F W E D 8 F t c 6 Q 4 a E X O W N f E g k 3 H d + Z l p G X H j R 3 1 o U F Q 4 D O L C H 1 e m O P I 2 0 l 4 + K i C a a q H X 4 F j X 0 X K b W B l f a 3 R z c X b + a S b u u R k V g G 4 v 7 t B Y e J 7 j E M M 4 Q x O v 3 c + a 8 I Z K S V i p c l D y v N + p v 5 W O H A 7 B V Y S q 2 L b W w O 8 f Y s z E x O W M A K t Z S w 2 4 c O 8 H 0 M Q G Y X I h O Z K y b D t i j u E E Q P 2 D o E N S / d D o p R g + s B 4 E p I p B g 7 V 3 d M m X E i 4 a I u h c W T o E x A l t s v l j x b 8 + c 6 c B m B j r A w C d j 5 d d a g d V j s U W o P b L c I J 0 7 y Y R y E 4 U p I B U p y K C O r g Q y R 8 d t a y f B 4 T p 1 L I v n I + K 9 5 b I e 7 p B y Q i V a o V T b 4 7 A p 2 t L S K r W 1 t c o G a x j o a F Z E 2 t z c o s n J F + I v g 3 p E R c C y h 0 5 Y k N d P 7 Y S B A j V Y P N 4 g R g / T n s L v E G / m X 9 n A m L s f X k f p i 0 n / E S A 2 p j c w L U Q H N H a z c + A H I / 4 S D f f A d q E n F c w J D f b Y h B F C + I U 1 U R z H c R a 5 s D q U x D v S C e e L X N Z 3 k d j 7 A J d w i 1 5 1 c r D u o T B h 9 z 2 D a m 0 p q G F Y V g x z m T D D F p 2 w D x 5 i U 7 T X L G 0 S d J r b I P d + f F C 2 W 3 x k h 3 F + M J M j 0 9 Y q D G + y p 8 z b g E U Q K i Q s g P a U D W T U c x a c S z W a w b E g p T 3 o t V B U 6 V I N G K O H k R C Y 8 + R X I D B A d p m f / 3 C u / u b g + s E m g P Y 7 R H C N D i 5 R 1 L X O e X 2 9 o 9 r J e R g l 1 L w p G C N w j 5 Y W V J C q P N b T H Y q E i p H q W 8 J o i U o S w g Z U L + x m A W K 9 8 8 7 b 0 o 7 C d A x s V 2 O M C G 9 d v 8 o J K F 4 B E r A a 8 E w Y J L D / E 4 Y Y I U M M Y H B Y X 9 u + 4 b W B 7 F 6 o n 4 t O 4 r W V Z U p z + 2 q g v f p 3 2 L j S i 8 V U d I C B z S D 8 R p W P c h v s F 9 x G g n r 3 E 5 Z K m I 3 7 4 W h G f m t G Y w B P 5 i P 0 Y D b i 7 O R + E u E Q R 5 O F S 7 8 V N n H K L + c M k e Q 6 7 R C n S a T O 2 + e 0 t Y / 9 P / l p f W f q G g S + e D B + C L I w Q G u 5 A b G I 3 R p U F j b j D G w / C I U F J F 9 z G b 8 8 0 i q S C u r a + M S k J D C G C O E a L P I S D m M 0 e Y s U c I z + r h W 4 H 9 p K M E R g y n r / w K B I I L / O X Z j f 2 9 r U h g B m k q S p F L L 5 A H 0 + s b P K 1 9 V Y E M v e y 7 U w Z X w G 0 S J m G O t B d C m j B l J j c i l M a + k g v d W f F W m G D a r x W C u p T i 7 4 I 2 y V T J U H R Q A j X Y Q M 7 D D F X S Q N 5 7 k 5 j 0 p R j t Z c K L S j Z T 6 U d u 7 u G 1 n 6 m 7 / 5 B Y W r D S g 9 I B y K U Y I w t Y A T a z N b + Y N s q Y U 2 y 8 L C M s V a B 2 U E B f Z p Q i G + y G 0 r 7 N t 0 e n S E e r l t h T X F s W 5 e c m u z b H h P L Q A 5 m p t b p G 0 G M g F 4 B l Z U s g 0 c I J s h E w D C m Q G x Q D R c W + l e 3 A r J f C U / M q H D 9 1 J P j s 5 1 5 m V B F h D n 0 W x Y L I f Y z g b S K a k N D 2 8 E m R j y G f g D I s l B V 7 I g k f G L U x L G V z q J s 6 / x j 0 P Z C 0 e 5 7 J W V y f o 4 V 4 e o M 1 T N i s X v 8 W S F a q o f 2 g z o v D x z Z l R U P n u M 3 / f f 3 5 G R 6 d h C F K O 3 1 z e 2 p I 1 j d 9 L 6 w U z 0 A y H g R / u o u 0 e t v A T g f T C 3 C a r h 8 u K C x M F A 4 V 1 Z C R m G W b s G p 5 k I e 0 W U c + D G Q I 4 e s Q r 3 6 V i M N l g i w S x + o S f P b a i S j P m b W g 3 R 7 a m T 3 E 4 q h y r w 7 P C P j / z H j S s L a 8 I 4 q p y O 1 + Q y 6 p y R Z I Z A c E q S K R c 6 x L X U O D v x s P q 7 h v C S + l j 2 o + B W I x O n F / 8 k I N O 8 l 5 g 0 i 4 v L k o D A 9 P Q 0 j Y w M 0 b l z Z + k 3 v / k L M Y l j P T u o e x i 3 V w k w g w e 5 q l + Y m 1 P P Z o c 4 S C B b 4 h i 0 d 3 b R y s q S X O t d + w / j + 7 C q r M F A a 3 U i A 5 i 3 5 I e b Q x k x P q D N B E k E 8 z p W O s U 4 w W + m V P v o K Z M N R o y T D 0 U E / l N G I k M M Q w q H I F w Q z D m o h 4 Y g x m + I 4 y U Q V E G l N s L l 6 e z 5 E X 6 2 W x b r 6 Q 5 N Q q m h 8 0 V a r 7 J 0 O Q r v 7 R d R + p R V n t V s g 6 z q g 2 F C n V 3 t r G q p / h 1 s K G 1 2 k j c r G k F V A x o b m y R B b R i S g X A Y u d D d 2 y s q Z Y a l D k z j z S 2 Q S N v 7 j v A u 7 e 2 d t L G + u u 2 e U B O h B h p A Z T P 7 3 1 a C W d I r w s R q 4 L a k J A f j J U s f E A h o Z P 4 8 Y b X Q 9 G X t x q x + v G H I 4 4 R U m N M V Z G G P P m 8 7 d c 7 x O 1 I K f n P O x 8 8 O + a W O q i 0 2 M n I w e y / X g k M k V E Z q p V e r a p I e A C s X J B a O d 1 5 F 6 P c T U V r P B D m O a C t x Q U Z t p 6 O D r H J l u B C n Z Q o 5 z O m m P Y P E R g d w L 5 P E D x v r a z L V A s g y M W G 4 g F o I 9 b G J i Y T R E T C J Y 8 O z S t K t u a V N 1 E M 8 y w B m f K y w Z I B z D c E k f 0 k 5 8 f y A E e n Y b d D c 7 t V a m E Y 7 l I T b K B / v + 0 Z C E c S Q w / g t s j j O i t 9 G J g 6 D M P q 8 I 7 2 0 3 5 j K c Q 3 / o b Z 2 d 0 Z B v S F d I Y f m + M / M G g q T G o r 0 K a s 1 W L M b x 8 U k S w 1 r 8 z C c x 7 y i i a W I 7 F 8 7 N j Y u W 4 e C U A Y L C 4 u y c h C m k x s Y a Y K p 7 0 3 N L U I g j M m L x R P S V w X p h D F 5 s N b h P d D / B F M 6 9 n F S V q J y 8 g A Y u m Q q A Q M s Y j k / O 6 P U R b 7 + V H u E K w L 1 / p 5 L q w J q H l b V B c n e D L X O D / q 7 N A E U U T x O t 4 u c o 1 x n r t V H 5 x o T 5 u M 2 x 2 T C 9 U K q A r W 0 N m 0 v h 3 V 0 h 2 T l U 6 4 h s q F q D k 4 M A I U U 8 6 R 2 Q i q t D A D Y + s Y u 2 J g Q O D w 8 X K a y w Y y O f i W s B g t D B a x y W O Y Y v w O Z D O C H d d A G j B E w y U N q w R S L 9 4 R 6 h 3 t h O T I b I G p n d 4 8 8 G x 3 W I L 6 B / r y a w G V E r H 9 f P j + 5 / U k 7 Q f I b B D B O l w G X N B 7 n n L e u l a N y T h t K H 4 0 f 1 4 j f i r t 2 / f y 2 c l h P t 3 N p P k D E I 2 n + 2 A K l s + q D / d o d X k k A T M 6 s y d L N 2 1 G i 5 8 + n P N a 9 g A x k b W 1 t E 4 k E t c 6 v j Q S 1 s V K / F e K T s O x x R k K 9 w w B b 3 B M S D G 0 6 G D L w b E P Q Q i n E a t v e L H 3 8 i D d r Y U o L D i n Y u e q Y L v z G b x V + H B 0 1 T u J R q a m j I Z F c i 3 j E c b 6 r M F a S L U h / l e m T K h Z V P 9 X Q y C n 9 N o c D J p R F r 0 N w 0 D F n 1 g K c U O 5 w G j 8 S 2 W g a e n / b 1 A n g z J k z 1 N b W I n O f K m F D C v 9 2 I C N C 3 r l S F j C K 3 Y y O A E A e S D A 4 m N K x P o U B j C f Y / a L 6 V / z p w J A I l Y 4 c t V N E U n G K W N o v Y S s e f n 1 U h N F h / J 6 P z p w n u Z 8 i n E M y O X I c E y s R w 4 K j y E O 3 / N X b H a q E A h L R L D 1 d w K K O R R l + 4 w c v w d C + M N P I v c A M 3 / v 3 K y / l b D Y Y 8 A I S K s m q o R + Q s c b w 4 Q W I t b K y r E M u H s + h D f U f U N D k Y M d / E F J h I Q 1 I o M O a I C r O 9 S u i 2 N f q e B B F + + V a h I V E + p z j l G S 7 c q 3 2 n f o P C o d O q K Y 4 q 1 L 6 w x N h G B B q K 4 b 3 5 / z b G C A f J B Q S 3 g + Q U M Y A A Y O D v U 1 n I B T 0 N U L g n n 7 3 g 1 o B S y F m Z t r g T 6 G e 5 s K e p r b v N E D 2 x M F J N z 7 i P 4 e l 4 A s R N J E 4 b M i i V D z 3 q J w 5 z 0 6 X F T g 3 7 K p 6 r j P S S a l 9 O F 6 8 7 L + w a j 1 x u F Y + 7 Y L B I v 1 h I k w p b k s Z P u 2 k 9 s G 0 7 j e Y F O j p x o b X y u y N h L b R 0 9 u n n s v 3 h 8 E B f U 9 Y o h n W O b S N E O d H I G 9 n L + 5 r 2 l 2 w C m K m s M H v J 2 O y 8 d l e + o 2 4 0 n 6 j I J + j v 4 m p I e k q z p F O c I Z A O m x I 4 f i V q g f V z n u N Q y S O U 9 f Y B H N J h Z W 0 0 P d p l 7 v D c I d q 5 T O u r 3 1 L D B M B S Z Q C q j H + X 1 6 y v A T D 6 Z c + k / d w 3 c V L F 2 S B l 9 X V F f r d 7 z 6 T K R 9 q X 9 2 c m L x x Z 3 s B F y z R D E O F e Q Y k D z L J B i x 9 N j C Q 1 l y P Y z z e S A v r B b o 3 l a m 6 f 9 O f E k w e c m 5 y e s K p g l + J F G V H D 0 H U t Y o g d r w T 5 j w T v x g g l C E C + a j C e f r L / / x z p 7 w d p j t 0 l c 8 B J 3 6 x V K D O B q x 6 W k 6 m S l j 1 L J W F P i i Q B o N n s Q P i p 7 / 9 X K x 7 2 I E d K 7 V i Z 4 u x 8 Q n 6 8 c f 7 M h 2 + E t A u w o b G q 8 t L Y h W U l W a t Z a O R g Q 2 N 5 V P g 0 c R 6 t N h I 8 + m 9 r V P w p q l 6 i k y o G E E E f e Q 4 m 0 h l k s m J 0 8 4 T N k Y H k V I c b 0 i l / J p U 2 8 i l H J I 2 k f C f 3 1 Z v c L G w 6 H W I L h r F P r o F O t 2 e k U T w g 5 E I B v Z u 5 m g 3 T U / P 0 J M n T + k Z S 6 f v W C r 9 1 W / + g k 6 d 6 m d x 3 y j D k D C X 6 q 3 r 1 2 S T 6 a W l 5 a p T 6 S G x m i G 5 I h H 5 r T 2 q H P 1 Z x k R u w 1 g p d w u 0 t b i c v D F Q x E H B 1 0 5 I o Y 8 o 8 O a 8 D h v S C M H k e h B N x S n S c J w c E a d I g 6 M i k 4 o v J 5 V x S j q d O X t 4 Y / e 8 7 s g k V E 8 b t 3 k 4 A d d T O u E 4 Q X Y C Z q 8 a Q L w n 4 n G 6 d u 0 q 3 X z 3 H R k s C 1 J g x 3 d 0 9 s 7 P z 3 L i q u v R 9 s F U e n u E u B e Q d L j O W P d A c m Q 0 S L W 1 t X 1 h z S 8 m Y p S x l k K u F R g Z 8 e a M 0 T N k Q o G 3 n S G P J Z H Y K W J s j 1 f 5 D 3 K p s J F O K h 5 x N p k M e T g M i a T D J f h R M f P v P v r k l n 6 7 w 8 e R E Q p o i B f p 4 W y Q O h J Y u 0 4 l m h e 2 l D I S C p P u Q t E G U d M M T p 8 e p e + / / 4 E T v y S D Z j H X 6 e 7 d H 5 0 V j 9 C P N T X 1 i s x 6 5 l 7 I i A r r W T B W I A 4 k b e / o E j U Q e L U W o j u v I 7 I K L I D O 6 b 7 m w r a O 3 V C F 0 e V 7 l W r H C y C D c S j w d l j H C W l w T v t B B p x j v y G R I o g m j 3 O t 6 4 Q 0 F Z x D L E 0 k M w l x 9 P Q Q 5 6 N + z S O A D A I / K t f Z q h J j f s N s I a M a m J W A 9 d G / n Y r S + E K Y v n s Z k / U l k L g A V D V 7 C 1 C M / z t / / q w Y K w B I n n f e v U m / v b t E v 3 3 o d g R j 3 T 4 8 2 6 t e e g E 1 E N v V j C + G Z b K g A Q w S l 3 t z 2 6 Z w V B q X d 2 I 3 k i 4 j j E T w E S S w 4 2 0 i q A p S h d k v 5 z i / j Q r n n G M H U u C c v l a c E 6 f 9 E l b l Q / b Q R V n R T v z 5 H N 8 v T z / 5 6 c 1 t 5 e w w 3 Z F K K G h X a J w j s Z D Y r j g v L 5 x 2 Y V 9 l 6 b S c C l K S C 3 d 3 T z / N z M z o M y R z l D C + D 8 A q r d 9 8 8 6 0 Q C U u R v V g J 0 W c T D R R t P 0 u l S A v 9 + 9 M 4 P Z 0 n Z T r X 7 S P O T 1 r j e 2 N r G i x v D K s i p C G m u X 8 2 F p f t a r w W v V t D a r 2 H G b 0 / L q b 5 v 2 k Q s m g / i M Q R m k C 2 A x m 0 V A J Z n D j t B 1 n k a P z m n D p v S K Z I p e K N X z m U C z 7 a 5 D N + E I q P a D v H 4 0 c 7 J j L w x y c v j l w H G X s J 0 q g 1 x 4 P B s D 6 G n K E / 4 B O n u S S 8 j f e G 0 j T + 8 A f Z L g a k m 5 + f F w J h U z O Q a G R k W F S + R P u g T C 3 3 Y p C l y m o q Q J v W A F 3 Q B e u R G 5 V u J 2 B i I P D Z + H a y v S l w 0 h 2 E U B 4 V x w 4 F W w i j i S F O 4 h Q R z D n x a 2 d I Z 4 i h K l J 1 j S K H P q c J o / b N 1 R o M J B K H z f o R c u S 2 c a m Y o 3 / 4 p 7 + l a O x o Z z Y f q Y Q y Q D v E l U 6 q t o F D o g O c J 7 5 t j 7 H X m 5 R g t c 9 I M C z h j M m H W H f i w o V z N D n 5 n G N L t L h a P o X d 4 P V 6 i L z p j 6 f U S i Y A C 6 l A a v 4 p 9 E X Z Z I J T b R 9 F G O c I g h g C 2 X E m 3 n s N O 3 W t 9 k u 8 K Q v G q T h b g 4 F z 1 D 4 u M 1 j D 8 a j J B B w L Q o 2 c w k g F T i S p k T j x z F E S D v s 4 c c a I 7 C h H K t j O C d m m Q y 4 w R R 1 T 4 y 9 f v i j h r f n H s v K q A R a / + e R M h j 4 a z d D V v p z P n W v H O B P q + 5 d v 7 t Q L F 5 x + I I h W 2 Z T T h J F 4 N 2 w T x J D E J p B 9 j X 0 O 7 S v z G / m d O E U e x 6 F s l L m 8 V L b / 9 b / 9 W r / n 0 e J Y E A q I R 6 E + o I E J 8 W 5 q H p V g + b x K d K / h I F s I i d U O C e 8 H G C m W F p f p 9 O g o 9 Y Z e 6 V g Y E t T W M x g l P r U c 0 j X v 3 s H l a F f L K p 8 U u N L H F H h V 6 J U U Q a F n v 1 P o 3 a O X D C V W v + W o w 6 r C 1 E e P Q 9 7 D Y u e M e p A 4 5 c e 4 S z k v Z U K p f L j P w G C / b z / h U e B I h h 7 5 u a F T Y V g n n P 4 E J J Q k p M 4 Y z g 3 J K J t U K M j F x l F a r N B h K w Y J / g 2 k W K S 4 S b G g 2 w + F R S I x U / h 5 h b X I d w v s Z v g m Q J F I S x x J c / i N M 2 F 1 T h k Z d B y u 1 X k k U s f 6 v S G g Q z Z z n Q l b T n 7 H + S 2 E Q 1 x Z W W C n C a U q 3 L w Y t X 7 9 m 6 M Z Z u T n j m R w b C V 3 8 U x M J 6 a q m V S i K m c y A o l s Y y 4 Z o 4 W 5 e b q t V w g C J G M 4 s 4 F r 1 6 7 I a A q M o B i O o E 3 l o t J g 2 z 9 V O G R C O m s y O E Q p c z p e 0 l k 7 5 I 8 m j 4 k X Q p i w d m V k w j W O G d 1 H g n n C y j C B s C I U / 4 D + + m / / 0 r c s H Z V j R c U v + m g c p E 8 g o B J X k Q q 1 k E r M P C e k k z G c k J y a 7 L g d l Q t Q W 0 c H 5 f I l e s h S B 5 m D B T C / / f Y 7 e v 7 8 u W Q A d m K H + o f x f V e b J + V 3 / w G A 0 9 A h k X L l Y U 0 A 4 0 z 6 i 9 P n 2 e 8 Q R 1 9 j 4 u y w H D 3 n V d 4 i T h 1 t p 6 5 j A u G c E M g c X Q m F P O 3 s x O p T / u X p K N y x 0 / z P j i R U A p c l I o 6 6 B n M y U W V 6 q J S l Z 8 / G a H U z Q 9 P r I R p f U g u x 3 L p 1 k 4 a G h m h u f p 6 y 2 Z z 0 U c F Q s c 7 k e m + o 8 h C k N x t e w k i M x K P w y z n x W 9 d B 6 o j j N O e w p L 9 x K P h 8 N M Q R Z 4 V V P n G + 4 V p v H P I S 1 + u j I p f K Z y G S l e 8 q 3 i Y T h o k F 6 G / + 7 q / k 7 Y 8 T j h 2 h I u E A t b e G n F q o r C G q 4 w y 5 4 D a 3 U t Q 3 c p l i c b U Y J d a 0 K 8 R 6 Z G z e k 8 U 4 j Q w P 0 1 t v X R P S Y S j S 4 v w i t S a K 1 B Q t y R p 5 B w E s 5 o 9 l k 7 H e 3 n G H + 8 X w a e L o y s k m h l 3 I V V o b I u h r J A / 0 d V L o 9 f U W C c r O s 1 P q m j p n r l V q H P L X 9 l t O 9 z V h T K V r i C j S h Y t n p S P 3 u O F Y 2 q Z O 9 c a 5 c Y e M c A n k H q 0 M 4 Y S F 1 B n u 7 1 C F g Q s F M F 8 c o J X V N b r S y 5 I p G + S E b 5 I R 5 x h 9 H t E 7 g V / o y c k a e f s F O o E x u u L 9 k S y d 0 e v r n Q g o L m k i a U k k a W g 7 R T I j k R y C w F l x c q 0 V L 7 + R s C K j y S v b 7 + a h F U Y e y 9 E 4 K 8 8 d 6 2 9 O B k V / 8 v M P 9 I c c L x w b K 5 / X X T 7 f z B l g E p h r K p P Q k g G u P 1 9 g t Y / J d 7 U X 0 + B V Z m K U x e u s W i 0 0 L t P s + Z b c P o P V b 3 M z y b 8 r 7 m u P W x t 4 3 b 6 W g i y 1 j O N J g E M i F H y d Z u K 0 e m f I I W T R Y Z s 4 t l N k 0 P e x 4 s r O S R j 5 p f 1 C E P i t o 3 E O g b Z L L J A J i + P 8 / T / + t R I F n j J z H B x r o s f z X 4 g L f 0 d b h D M C C a k d + 1 X C F q g 9 o f o g Y K z 4 b C x M 3 Y 1 q b Q h T A J a 2 A r J K b T a L C Y N b 9 M 3 t b + m 7 7 7 4 n s 6 Q z z J u w w C M d 9 g p I p / P d r M 9 b N 7 H 9 x w E u e V y y u A R S z i n o O t 6 Y w x 0 p p K + V 6 3 S c 8 x v H g R A m X v n N b + S e T r y 5 D q Q x x 3 J X c P L Z d V D 1 A C y 8 E o t G n X J y 3 P 4 d S 5 X P Y G i g S a S P M a M b M i G B N 1 J F 6 s S 0 D w 7 n 8 k X 6 5 k W Q r v R g s 2 q + H g W A H b a E + d c 7 W z Q 1 9 Z J S 6 T R d v 3 6 N P v 7 4 I 5 F U A J c b q 0 2 x e 2 A + V L e e o w V r 4 2 / H Y v x s C R 4 h D I G Q b i o d x J m C r f 1 l 5 7 S T O O P 0 d e Z a 8 z v l W J X T Y W P 2 V v d T f j d e q 3 z I M x z l n P F r 5 5 x T D m R y S K S J B I f f N X O b 6 a O P j 2 6 u U y 0 I f P 3 s 5 Z E X g Z 3 w / b 1 5 L i Y Y P B s W d U 4 G z o Z C d L q r R F 3 c L r 0 z g z Z X k C 6 2 L 9 P 4 R g 9 / F R N G T P C q 1 v j o d J Y S E Z X p m O O E w b B Y Q f 3 L 5 z t v l L Y T O h o K 1 N u E R S + L d H + m / k O Q Q J b K U D U E 0 0 k d 5 V o J I Y C / E m e c n B M / y C A / 0 G E 3 z n F C G C t O w p B 6 I B f i O C x E Y s e S x w k 7 c a Y 9 h T h N I I 5 z D R W G Q N q h z S R + V J o 5 G U 7 2 z / / 7 7 5 3 K 8 L j i R B A K Q 4 / u 3 l 9 g f S o s y y o L q f S I 9 K u n i r S V D d P r 9 Q h T p 0 Q D g a e 0 G r 9 G m Q I 2 J V D E G m o v y E 7 p E Q 7 O b 4 V V A Q P V o P M d A C C l r v b m 6 H f j + y f o T k D h 1 T 5 9 1 A A f 1 B 9 9 l L / q q H + j C r 4 5 Z / l t o j h O x f E f J y w S x p y D + u j E 6 X h N H m k j y T X 6 P D s z A V A I J Q Q y Z G J p 5 P i V N c 9 I J R C s x C 4 U C t I / / v N / p 3 i 8 / u m 7 X x x b o 4 T t w s y E o Y F m l f i S A a j B l L s / H a C B l r T K E M 7 / 1 o 4 + 6 i k 8 o n R y U z I O m f h y O U g L m w G a W V d D k U x h w G 4 Z U m h U 0 d s z M A X k 4 V y Y G q I l e v t U V q a F 7 L S 9 z d 5 g 7 s l H / H c c v s f H 4 V t 1 Y X c L v i 7 0 k g 6 q w B t n 4 u Q 6 7 V f n F B G c 8 3 C 4 j x U 2 U k f I J G H b g S y W 0 9 e q / D S q v M r P I h P K y W d 2 q P M + / t k H F E 8 w m T z l 4 j i 6 4 y 0 / L f T 0 N F A i x h Q A m e x E Z / 9 X k y H 6 e H S L A q U c T a w 1 0 s D A A P 1 0 N F W W k S C W K V z m W C g o v + o k V n F 7 A Q w R 1 / p z s t 3 n v Z m I T J N H + M C x 7 f U U o 5 x v 4 s J r j k I a + T Y 3 3 h R w R Q D 3 G u e 8 c e a 8 O B R + v z D S 1 I R B p P J r F L H K n V h q 4 Y R E 2 l n t Y 1 f V U 4 4 f Q F e u X q R L V 8 / p 7 z 3 + C N w e e 7 W 3 U n R E u H N v m t L Z k q h 8 M i k x H K Y o q w S h c J A + H C 3 Q l y 8 S d G s o R 0 0 J b J s T o D 8 8 b x D V D u q f q H j i 1 + o e j r i p H B G W g B O n D u p Y C W i b p V i d b I 0 X a Y 0 l F R I T v w D J 2 h u K t C Q 7 t 5 t 7 o O B r r w W / J 7 i X a R 8 f l E 8 R S H n Z b 4 4 S Z + 6 v w h K H I 6 4 S L + J A n v J r V J y + 1 o S t S s b E g S z 2 9 Y a Y 6 n r 2 m 6 M Q x / h 1 2 C a Y 9 i s C q Y p R C A U y 5 T S Z + P 2 6 u j r p 7 / 7 H f 8 H L n h i c O E I B X 3 8 7 x Z k H U m B 2 L w w V Q c I 2 N v 2 t J T r T V a K v p h L 0 s 7 N q e A o I V i y p 9 l Q Z k c Q Z k u G / j p c n q D j x 4 b w 6 K + f d Q 0 C m u 7 v b 8 a g Z W 9 h v F + t O Y O Q E R q C f 5 T D 6 p z C y H d f o / 8 p v H l I G n R 1 y n b l Y x S m v 9 p c d V a F X l + M P / l p x 1 j X G 8 R 8 r r A n i x I M c 6 q j C 7 B z C q H i 5 B n 4 m h u O 3 L X 5 C H u V 3 S F R G K o x 8 s M k E b U O N i k C q t L Q 0 0 T / 8 z 7 / F J 5 4 o n B i V z 8 b 7 N 4 c 4 o 5 E x a L j C 5 S n L N d v 0 q l r 2 6 4 P B J H 0 5 g e F L B e p t z M r R y U h 2 Z T W n Z K 5 V C H R h w T U o P C q e z z t x 6 t r m a I 7 b S j D n c p z 8 R k 0 n 6 W 4 s 0 A f D G U p y J Z s t Y J f 4 I k 2 t M O G D u I Y L n S r h 7 H A w v 7 W c F F L r e X y E 3 7 y H h J 2 j K c z q n P l N + b v i G n y n u k 5 9 v / 5 u O M v U 7 c Y r v / q 9 + o 1 7 L L 8 G f r R L J Q 7 p a I j j O K X S y d G 2 5 O F o n F b x 4 C D Z Y X w 4 i W Q C T q S E A l A 4 / / j 1 c y p B y h h T u j 7 + 9 E y e w q w G / p G l 0 y d n s / T F 8 4 S Y 1 W F O t y V T g H N P / k H k I I y 6 U c 7 j C T o e P n 0 U s B + m 8 o Y I 0 W t Z m A W / U a c A 3 A O k w j J i 6 E P G Q i / Y m B o L v 4 B H Z d A R T r Q d d v x 8 V B E 6 C m G J L T / K S f c a I S 8 C O O q w + C 3 n X A d y e M 4 J u c X h v A o L i Z w 4 5 V d E 0 / H i 1 0 T C O T 6 a O B B H 4 v V 5 h 0 j W E Q o z R p C f B P N 4 J Q R u j 5 9 M Q g F Q M / 7 4 1 Q S T S r e n m E y R S J C K F G Z S 5 S h T C N G T h R h d 6 N i g + 4 s d T C B X 7 b N V Q E U Y f X T C 8 N p H 5 Y 9 j I 2 1 r 6 1 J E 8 y 9 0 Q O H d Q W z Z o 8 z z P Y 1 F m l z G O u p S n h 1 w k c Q f C y i 0 2 q t P o O A q j 5 x V X s S h Q K s A / s h B 3 Q 9 + O a O O O m y f M 0 7 C + I e j E E L 7 D W H K i K P C i j g m j p 2 Q h Z 3 j d w m k i K b J x X 5 F K E g p Q y h l I o e a B z 9 e E c s n / 9 P / + j t u D x + P 2 b e 7 B 9 H / B 2 e j 1 Y Q 8 X c 1 X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 N a m e = " �0�0�0�0  1 "   G u i d = " 8 6 a 2 6 9 4 5 - 2 8 9 9 - 4 6 0 e - a 4 5 1 - e 5 9 3 c c 0 4 c 6 8 4 "   R e v = " 1 "   R e v G u i d = " 5 a 3 b 7 f 5 b - 9 6 1 4 - 4 e c e - 8 3 6 9 - c 1 4 4 3 e 6 c 8 9 7 f " 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5FEC6FCF-2BD1-4E46-BDAD-442EFB391AA8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6189E1FA-C99B-4702-B5C6-D5A9FED141B5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共創（五社）</vt:lpstr>
      <vt:lpstr>共創（三社）</vt:lpstr>
      <vt:lpstr>共創（二社）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skimura</dc:creator>
  <cp:lastModifiedBy>skimu</cp:lastModifiedBy>
  <cp:lastPrinted>2014-04-18T09:28:00Z</cp:lastPrinted>
  <dcterms:created xsi:type="dcterms:W3CDTF">2012-05-02T07:02:23Z</dcterms:created>
  <dcterms:modified xsi:type="dcterms:W3CDTF">2021-06-28T23:56:30Z</dcterms:modified>
</cp:coreProperties>
</file>